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520" windowHeight="10410"/>
  </bookViews>
  <sheets>
    <sheet name="CNHR Wheat Guidelines" sheetId="10" r:id="rId1"/>
    <sheet name="CNHR Check Quality Profiles" sheetId="7" r:id="rId2"/>
    <sheet name="CNHR 1st Year Data" sheetId="8" r:id="rId3"/>
    <sheet name="CNHR 2nd 3rd Year Data" sheetId="9" r:id="rId4"/>
  </sheets>
  <definedNames>
    <definedName name="_Regression_Int" localSheetId="0" hidden="1">1</definedName>
    <definedName name="_xlnm.Database" localSheetId="0">#REF!</definedName>
    <definedName name="_xlnm.Database">#REF!</definedName>
    <definedName name="_xlnm.Print_Area" localSheetId="2">'CNHR 1st Year Data'!$B$1:$Z$32</definedName>
    <definedName name="_xlnm.Print_Area" localSheetId="3">'CNHR 2nd 3rd Year Data'!$B$1:$Z$33</definedName>
    <definedName name="_xlnm.Print_Area" localSheetId="1">'CNHR Check Quality Profiles'!$A$1:$AQ$37</definedName>
    <definedName name="_xlnm.Print_Area" localSheetId="0">'CNHR Wheat Guidelines'!$B$1:$R$26</definedName>
    <definedName name="Print_Area_MI" localSheetId="0">'CNHR Wheat Guidelines'!$B$3:$P$23</definedName>
  </definedNames>
  <calcPr calcId="145621"/>
</workbook>
</file>

<file path=xl/calcChain.xml><?xml version="1.0" encoding="utf-8"?>
<calcChain xmlns="http://schemas.openxmlformats.org/spreadsheetml/2006/main">
  <c r="N13" i="8" l="1"/>
  <c r="R9" i="8" l="1"/>
  <c r="O13" i="8"/>
  <c r="V14" i="8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Q43" i="7" l="1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O14" i="8" l="1"/>
  <c r="N14" i="8"/>
  <c r="J13" i="8"/>
  <c r="J14" i="8"/>
  <c r="I14" i="8"/>
  <c r="I13" i="8"/>
  <c r="Z9" i="8" l="1"/>
  <c r="Y9" i="8"/>
  <c r="Y13" i="8" s="1"/>
  <c r="X9" i="8"/>
  <c r="X13" i="8" s="1"/>
  <c r="X12" i="8" l="1"/>
  <c r="X14" i="8"/>
  <c r="Y12" i="8"/>
  <c r="Y14" i="8"/>
  <c r="X11" i="8"/>
  <c r="Y11" i="8"/>
  <c r="W9" i="8"/>
  <c r="V9" i="8"/>
  <c r="V11" i="8" s="1"/>
  <c r="U9" i="8"/>
  <c r="AQ70" i="7" l="1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I18" i="7"/>
  <c r="AJ18" i="7"/>
  <c r="AK18" i="7"/>
  <c r="AL18" i="7"/>
  <c r="AM18" i="7"/>
  <c r="AN18" i="7"/>
  <c r="AO18" i="7"/>
  <c r="AP18" i="7"/>
  <c r="AQ18" i="7"/>
  <c r="AH18" i="7" l="1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T9" i="8" l="1"/>
  <c r="S9" i="8"/>
  <c r="Q9" i="8"/>
  <c r="P9" i="8"/>
  <c r="O9" i="8"/>
  <c r="N9" i="8"/>
  <c r="M9" i="8"/>
  <c r="L9" i="8"/>
  <c r="K9" i="8"/>
  <c r="J9" i="8"/>
  <c r="I9" i="8"/>
  <c r="Q14" i="8" l="1"/>
  <c r="Q12" i="8"/>
  <c r="Q13" i="8"/>
  <c r="Q11" i="8"/>
  <c r="L13" i="8"/>
  <c r="L14" i="8"/>
  <c r="P14" i="8"/>
  <c r="P13" i="8"/>
</calcChain>
</file>

<file path=xl/comments1.xml><?xml version="1.0" encoding="utf-8"?>
<comments xmlns="http://schemas.openxmlformats.org/spreadsheetml/2006/main">
  <authors>
    <author>Brigitte Dupuis *</author>
  </authors>
  <commentList>
    <comment ref="V5" authorId="0">
      <text>
        <r>
          <rPr>
            <b/>
            <sz val="11"/>
            <color indexed="81"/>
            <rFont val="Tahoma"/>
            <family val="2"/>
          </rPr>
          <t>above mean of checks</t>
        </r>
      </text>
    </comment>
    <comment ref="I7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8" authorId="0">
      <text>
        <r>
          <rPr>
            <b/>
            <sz val="11"/>
            <color indexed="81"/>
            <rFont val="Tahoma"/>
            <family val="2"/>
          </rPr>
          <t>Below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<sst xmlns="http://schemas.openxmlformats.org/spreadsheetml/2006/main" count="345" uniqueCount="156">
  <si>
    <t>Faller</t>
  </si>
  <si>
    <t>Conquer</t>
  </si>
  <si>
    <t>Difference in Respective Units from Checks</t>
  </si>
  <si>
    <t>QUALITY FACTOR</t>
  </si>
  <si>
    <t>EXCELLENT</t>
  </si>
  <si>
    <t>IMPROVEMENT</t>
  </si>
  <si>
    <t>Satisfactory</t>
  </si>
  <si>
    <t>FLAG</t>
  </si>
  <si>
    <t>POOR</t>
  </si>
  <si>
    <t>Wheat and Flour Characteristics</t>
  </si>
  <si>
    <t>Wheat Pro</t>
  </si>
  <si>
    <t>+</t>
  </si>
  <si>
    <t>-1.0</t>
  </si>
  <si>
    <t>-</t>
  </si>
  <si>
    <t>Flour Pro</t>
  </si>
  <si>
    <t>Pro Loss</t>
  </si>
  <si>
    <t>FN</t>
  </si>
  <si>
    <t>-40</t>
  </si>
  <si>
    <t>-75</t>
  </si>
  <si>
    <t>-80</t>
  </si>
  <si>
    <t>Amyl Peak</t>
  </si>
  <si>
    <t>Milling Performance</t>
  </si>
  <si>
    <t>1.7</t>
  </si>
  <si>
    <t>1.6</t>
  </si>
  <si>
    <t>0.8</t>
  </si>
  <si>
    <t>0.7</t>
  </si>
  <si>
    <t>-0.7</t>
  </si>
  <si>
    <t>-0.8</t>
  </si>
  <si>
    <t>-1.6</t>
  </si>
  <si>
    <t>-1.7</t>
  </si>
  <si>
    <t>Flour Ash</t>
  </si>
  <si>
    <t>0.03</t>
  </si>
  <si>
    <t>0.05</t>
  </si>
  <si>
    <t>0.06</t>
  </si>
  <si>
    <t>Starch Dmg</t>
  </si>
  <si>
    <t>Dough Properties</t>
  </si>
  <si>
    <t>Farino Abs</t>
  </si>
  <si>
    <t>New Line &amp; Checks</t>
  </si>
  <si>
    <t xml:space="preserve">Wheat </t>
  </si>
  <si>
    <t>Milling</t>
  </si>
  <si>
    <t>Farinograph</t>
  </si>
  <si>
    <t>Extensograph</t>
  </si>
  <si>
    <t>Wheat protein, %</t>
  </si>
  <si>
    <t>Falling Number, s</t>
  </si>
  <si>
    <t>Flour Yield, %</t>
  </si>
  <si>
    <t>Flour Ash, %</t>
  </si>
  <si>
    <t>Starch Damage, %</t>
  </si>
  <si>
    <t>Water absorption, %</t>
  </si>
  <si>
    <t xml:space="preserve"> Development Time, min</t>
  </si>
  <si>
    <t>Stability, min</t>
  </si>
  <si>
    <t>Mixing Time, min</t>
  </si>
  <si>
    <t>Mixing Energy, WHR/KG</t>
  </si>
  <si>
    <t>Loaf Volume, cc</t>
  </si>
  <si>
    <r>
      <t>Area, cm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</si>
  <si>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Max. Resistance, BU</t>
  </si>
  <si>
    <t>Extensibility, cm</t>
  </si>
  <si>
    <t>Mean of CKs</t>
  </si>
  <si>
    <t>Katepwa</t>
  </si>
  <si>
    <t>McKenzie</t>
  </si>
  <si>
    <t>CDC Teal</t>
  </si>
  <si>
    <t>AC Barrie</t>
  </si>
  <si>
    <t>Superb</t>
  </si>
  <si>
    <t>Unity VB</t>
  </si>
  <si>
    <t>Baking (CSP)</t>
  </si>
  <si>
    <t>Variety</t>
  </si>
  <si>
    <t>Yr in Test</t>
  </si>
  <si>
    <t>Vote</t>
  </si>
  <si>
    <t>S</t>
  </si>
  <si>
    <t>DNO</t>
  </si>
  <si>
    <t>O</t>
  </si>
  <si>
    <t>A</t>
  </si>
  <si>
    <t>Grade (and degrading factors)</t>
  </si>
  <si>
    <t>Clean Wht Flr Yld</t>
  </si>
  <si>
    <t>Flr Yld PB 0.50 Ash</t>
  </si>
  <si>
    <t>Water dough colour (2h)</t>
  </si>
  <si>
    <t>Farino DDT</t>
  </si>
  <si>
    <t>Farino Stab</t>
  </si>
  <si>
    <t>EXT Area</t>
  </si>
  <si>
    <t>EXT Rmax</t>
  </si>
  <si>
    <t>EXT Length</t>
  </si>
  <si>
    <t>L*</t>
  </si>
  <si>
    <t>a*</t>
  </si>
  <si>
    <t>b*</t>
  </si>
  <si>
    <t>Excellent</t>
  </si>
  <si>
    <t>Improvement</t>
  </si>
  <si>
    <t>Flag</t>
  </si>
  <si>
    <t>Poor</t>
  </si>
  <si>
    <t>Mean of Checks</t>
  </si>
  <si>
    <t>GRL No.</t>
  </si>
  <si>
    <t>RATING RELATIVE TO MEAN OF CHECKS</t>
  </si>
  <si>
    <t xml:space="preserve">% extraction flour was used for all flour testing.  </t>
  </si>
  <si>
    <t>2015 Mean of Checks (Buhler)</t>
  </si>
  <si>
    <t>Canada Northern Hard Red</t>
  </si>
  <si>
    <t>(Clean wheat basis only)</t>
  </si>
  <si>
    <r>
      <rPr>
        <b/>
        <sz val="16"/>
        <color rgb="FFFF0000"/>
        <rFont val="Calibri"/>
        <family val="2"/>
        <scheme val="minor"/>
      </rPr>
      <t>Conquer</t>
    </r>
    <r>
      <rPr>
        <sz val="12"/>
        <color theme="1"/>
        <rFont val="Calibri"/>
        <family val="2"/>
        <scheme val="minor"/>
      </rPr>
      <t xml:space="preserve"> (HY682), high yielding wheat trial, 2006-2008, additional quality info available from 2013 and 2014 HY trial as a check</t>
    </r>
  </si>
  <si>
    <t>Baking (Remix-to-Peak)</t>
  </si>
  <si>
    <t>AC Crystal</t>
  </si>
  <si>
    <t>5701PR</t>
  </si>
  <si>
    <t>5702PR</t>
  </si>
  <si>
    <t>5700PR</t>
  </si>
  <si>
    <r>
      <rPr>
        <b/>
        <sz val="16"/>
        <color rgb="FFFF0000"/>
        <rFont val="Calibri"/>
        <family val="2"/>
        <scheme val="minor"/>
      </rPr>
      <t>Unity VB</t>
    </r>
    <r>
      <rPr>
        <sz val="11"/>
        <color theme="1"/>
        <rFont val="Calibri"/>
        <family val="2"/>
        <scheme val="minor"/>
      </rPr>
      <t xml:space="preserve"> (BW362), central bread wheat trial, 2004-2006,  additional quality info available from 2014 harvest variety composites</t>
    </r>
  </si>
  <si>
    <t>AC Superb</t>
  </si>
  <si>
    <t>5700 PR</t>
  </si>
  <si>
    <t>Glenn</t>
  </si>
  <si>
    <t>AAC Foray</t>
  </si>
  <si>
    <t>2014*</t>
  </si>
  <si>
    <t>*Power (W)</t>
  </si>
  <si>
    <t xml:space="preserve">Prosper  </t>
  </si>
  <si>
    <r>
      <rPr>
        <b/>
        <sz val="16"/>
        <color rgb="FFFF0000"/>
        <rFont val="Calibri"/>
        <family val="2"/>
        <scheme val="minor"/>
      </rPr>
      <t>Faller</t>
    </r>
    <r>
      <rPr>
        <sz val="11"/>
        <color theme="1"/>
        <rFont val="Calibri"/>
        <family val="2"/>
        <scheme val="minor"/>
      </rPr>
      <t xml:space="preserve"> (HY2015), high yielding wheat trial 2013; Agquest HYS registration trial 2014 (designated as 2014-13)</t>
    </r>
  </si>
  <si>
    <r>
      <rPr>
        <b/>
        <sz val="16"/>
        <color rgb="FFFF0000"/>
        <rFont val="Calibri"/>
        <family val="2"/>
        <scheme val="minor"/>
      </rPr>
      <t>Prosper</t>
    </r>
    <r>
      <rPr>
        <sz val="11"/>
        <color theme="1"/>
        <rFont val="Calibri"/>
        <family val="2"/>
        <scheme val="minor"/>
      </rPr>
      <t xml:space="preserve"> (HY2016), high yielding wheat trial 2013; Agquest HYS registration trial 2014 (designated as 2014-14) </t>
    </r>
  </si>
  <si>
    <t>Wheat Protein</t>
  </si>
  <si>
    <t>Falling Number</t>
  </si>
  <si>
    <t>Flour Yield</t>
  </si>
  <si>
    <t>Starch Damage</t>
  </si>
  <si>
    <t>1st</t>
  </si>
  <si>
    <t>2016 Mean of Checks (Buhler)</t>
  </si>
  <si>
    <t>Water dough colour</t>
  </si>
  <si>
    <t>2h</t>
  </si>
  <si>
    <t>Lillian</t>
  </si>
  <si>
    <r>
      <rPr>
        <b/>
        <sz val="12"/>
        <color rgb="FFFF0000"/>
        <rFont val="Arial"/>
        <family val="2"/>
      </rPr>
      <t xml:space="preserve">Proposed </t>
    </r>
    <r>
      <rPr>
        <b/>
        <sz val="12"/>
        <rFont val="Arial"/>
        <family val="2"/>
      </rPr>
      <t>General Guidelines for Assessment of Variety Registration Trial Entries Relative to Check Varieties</t>
    </r>
  </si>
  <si>
    <r>
      <t xml:space="preserve">GUIDELINES (Values </t>
    </r>
    <r>
      <rPr>
        <b/>
        <sz val="16"/>
        <rFont val="Calibri"/>
        <family val="2"/>
      </rPr>
      <t>≥ or ≤</t>
    </r>
    <r>
      <rPr>
        <b/>
        <sz val="10.4"/>
        <rFont val="Calibri"/>
        <family val="2"/>
      </rPr>
      <t>)</t>
    </r>
  </si>
  <si>
    <t>Submitted as a check variety for 2015 trial</t>
  </si>
  <si>
    <t>-1.5</t>
  </si>
  <si>
    <t>RELATIVE TO</t>
  </si>
  <si>
    <t>LOWEST CHECK</t>
  </si>
  <si>
    <t>MEAN OF CHECKS</t>
  </si>
  <si>
    <t>Extensigraph Rmax</t>
  </si>
  <si>
    <t>Farinograph Absorption</t>
  </si>
  <si>
    <t xml:space="preserve"> -50</t>
  </si>
  <si>
    <t>-1.4</t>
  </si>
  <si>
    <t>Check variety for 2015 trial</t>
  </si>
  <si>
    <t>Neepawa</t>
  </si>
  <si>
    <t>Taber</t>
  </si>
  <si>
    <t>Karma</t>
  </si>
  <si>
    <t>Vista</t>
  </si>
  <si>
    <t>Crystal</t>
  </si>
  <si>
    <t>Barrie</t>
  </si>
  <si>
    <t>Baking</t>
  </si>
  <si>
    <t xml:space="preserve">Carberry </t>
  </si>
  <si>
    <t>Laura</t>
  </si>
  <si>
    <r>
      <rPr>
        <b/>
        <sz val="16"/>
        <color rgb="FFFF0000"/>
        <rFont val="Calibri"/>
        <family val="2"/>
        <scheme val="minor"/>
      </rPr>
      <t>Carberry</t>
    </r>
    <r>
      <rPr>
        <sz val="12"/>
        <color theme="1"/>
        <rFont val="Calibri"/>
        <family val="2"/>
        <scheme val="minor"/>
      </rPr>
      <t xml:space="preserve"> (BW874), western bread wheat trial, 2006-2008 (Check for CBW and WBW) - </t>
    </r>
    <r>
      <rPr>
        <sz val="12"/>
        <color rgb="FFFF0000"/>
        <rFont val="Calibri"/>
        <family val="2"/>
        <scheme val="minor"/>
      </rPr>
      <t>STRENGTH CEILING</t>
    </r>
  </si>
  <si>
    <r>
      <rPr>
        <b/>
        <sz val="16"/>
        <color rgb="FFFF0000"/>
        <rFont val="Calibri"/>
        <family val="2"/>
        <scheme val="minor"/>
      </rPr>
      <t>5700PR</t>
    </r>
    <r>
      <rPr>
        <sz val="10"/>
        <rFont val="Arial"/>
        <family val="2"/>
      </rPr>
      <t xml:space="preserve"> (HY961) high yielding wheat trial, 1997-1999 (Check for HY)</t>
    </r>
  </si>
  <si>
    <t>See comments</t>
  </si>
  <si>
    <t>Lab No.</t>
  </si>
  <si>
    <t>2nd</t>
  </si>
  <si>
    <r>
      <t>2014 Mean of Checks</t>
    </r>
    <r>
      <rPr>
        <b/>
        <sz val="14"/>
        <color rgb="FFFF0000"/>
        <rFont val="Arial"/>
        <family val="2"/>
      </rPr>
      <t xml:space="preserve"> (OtherTrial)</t>
    </r>
  </si>
  <si>
    <t>BW 874</t>
  </si>
  <si>
    <t>Carberry</t>
  </si>
  <si>
    <t>HY682</t>
  </si>
  <si>
    <t>HY2015</t>
  </si>
  <si>
    <r>
      <t xml:space="preserve">GUIDELINES ADJUSTED TO MEAN OF CHECKS or </t>
    </r>
    <r>
      <rPr>
        <b/>
        <sz val="16"/>
        <color theme="8" tint="-0.249977111117893"/>
        <rFont val="Arial"/>
        <family val="2"/>
      </rPr>
      <t>TO THE LOWEST CHECK (cells highlighted in blue)</t>
    </r>
  </si>
  <si>
    <t xml:space="preserve"> +100</t>
  </si>
  <si>
    <t xml:space="preserve"> -1.0</t>
  </si>
  <si>
    <t xml:space="preserve"> -1.4</t>
  </si>
  <si>
    <t>These guidelines set for 2016 meeting;</t>
  </si>
  <si>
    <t>further discussion required at 2017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</si>
</sst>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;\-&quot;$&quot;#,##0"/>
    <numFmt numFmtId="165" formatCode="_-&quot;$&quot;* #,##0_-;\-&quot;$&quot;* #,##0_-;_-&quot;$&quot;* &quot;-&quot;_-;_-@_-"/>
    <numFmt numFmtId="166" formatCode="_-* #,##0.00_-;\-* #,##0.00_-;_-* &quot;-&quot;??_-;_-@_-"/>
    <numFmt numFmtId="167" formatCode="General_)"/>
    <numFmt numFmtId="168" formatCode="0.0"/>
    <numFmt numFmtId="169" formatCode="0.0_)"/>
    <numFmt numFmtId="170" formatCode="0_)"/>
    <numFmt numFmtId="171" formatCode="0.00_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8"/>
      <color indexed="18"/>
      <name val="Cambria"/>
      <family val="1"/>
    </font>
    <font>
      <sz val="12"/>
      <name val="Helv"/>
    </font>
    <font>
      <sz val="11"/>
      <color theme="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0.4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theme="0" tint="-0.499984740745262"/>
      <name val="Arial"/>
      <family val="2"/>
    </font>
    <font>
      <b/>
      <sz val="16"/>
      <color rgb="FFC00000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4"/>
      <color theme="1" tint="0.249977111117893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6"/>
      <color theme="8" tint="-0.249977111117893"/>
      <name val="Arial"/>
      <family val="2"/>
    </font>
    <font>
      <sz val="12"/>
      <color theme="8" tint="-0.249977111117893"/>
      <name val="Helv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9DC0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DF57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4" fillId="0" borderId="0"/>
    <xf numFmtId="3" fontId="4" fillId="0" borderId="0"/>
    <xf numFmtId="3" fontId="4" fillId="0" borderId="0" applyFont="0" applyFill="0" applyBorder="0" applyAlignment="0" applyProtection="0"/>
    <xf numFmtId="3" fontId="4" fillId="0" borderId="0"/>
    <xf numFmtId="165" fontId="4" fillId="0" borderId="0"/>
    <xf numFmtId="14" fontId="4" fillId="0" borderId="0"/>
    <xf numFmtId="14" fontId="4" fillId="0" borderId="0" applyFont="0" applyFill="0" applyBorder="0" applyAlignment="0" applyProtection="0"/>
    <xf numFmtId="2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2"/>
    <xf numFmtId="0" fontId="4" fillId="0" borderId="0"/>
    <xf numFmtId="0" fontId="4" fillId="0" borderId="0"/>
    <xf numFmtId="0" fontId="3" fillId="0" borderId="0"/>
    <xf numFmtId="0" fontId="4" fillId="0" borderId="0" applyBorder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4" fillId="0" borderId="0"/>
    <xf numFmtId="0" fontId="4" fillId="0" borderId="0"/>
    <xf numFmtId="0" fontId="4" fillId="0" borderId="0" applyBorder="0"/>
    <xf numFmtId="0" fontId="4" fillId="0" borderId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4" fillId="0" borderId="0"/>
    <xf numFmtId="164" fontId="4" fillId="0" borderId="0"/>
    <xf numFmtId="164" fontId="4" fillId="0" borderId="0"/>
    <xf numFmtId="14" fontId="4" fillId="0" borderId="0"/>
    <xf numFmtId="0" fontId="12" fillId="0" borderId="0" applyNumberFormat="0" applyFill="0" applyBorder="0" applyAlignment="0" applyProtection="0"/>
    <xf numFmtId="2" fontId="4" fillId="0" borderId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4" fillId="0" borderId="5" applyNumberFormat="0" applyFill="0" applyAlignment="0" applyProtection="0"/>
    <xf numFmtId="0" fontId="5" fillId="0" borderId="0"/>
    <xf numFmtId="0" fontId="15" fillId="0" borderId="6" applyNumberFormat="0" applyFill="0" applyAlignment="0" applyProtection="0"/>
    <xf numFmtId="0" fontId="6" fillId="0" borderId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0" fontId="4" fillId="0" borderId="0"/>
    <xf numFmtId="0" fontId="4" fillId="0" borderId="0"/>
    <xf numFmtId="0" fontId="19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7" fillId="24" borderId="9" applyNumberFormat="0" applyFont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4" fillId="0" borderId="2"/>
    <xf numFmtId="0" fontId="4" fillId="0" borderId="2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4" fillId="0" borderId="0"/>
    <xf numFmtId="0" fontId="4" fillId="0" borderId="0" applyBorder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7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Border="0"/>
    <xf numFmtId="0" fontId="4" fillId="0" borderId="0"/>
    <xf numFmtId="0" fontId="4" fillId="2" borderId="1" applyNumberFormat="0" applyFont="0" applyAlignment="0" applyProtection="0"/>
    <xf numFmtId="166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" fillId="0" borderId="0" applyBorder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3" applyNumberFormat="0" applyAlignment="0" applyProtection="0"/>
    <xf numFmtId="0" fontId="11" fillId="31" borderId="12" applyNumberFormat="0" applyAlignment="0" applyProtection="0"/>
    <xf numFmtId="0" fontId="13" fillId="21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6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3" applyNumberFormat="0" applyAlignment="0" applyProtection="0"/>
    <xf numFmtId="0" fontId="29" fillId="0" borderId="15" applyNumberFormat="0" applyFill="0" applyAlignment="0" applyProtection="0"/>
    <xf numFmtId="0" fontId="4" fillId="0" borderId="0" applyBorder="0"/>
    <xf numFmtId="0" fontId="4" fillId="0" borderId="0" applyBorder="0"/>
    <xf numFmtId="0" fontId="30" fillId="21" borderId="0" applyNumberFormat="0" applyBorder="0" applyAlignment="0" applyProtection="0"/>
    <xf numFmtId="0" fontId="4" fillId="25" borderId="9" applyNumberFormat="0" applyFont="0" applyAlignment="0" applyProtection="0"/>
    <xf numFmtId="0" fontId="22" fillId="21" borderId="16" applyNumberFormat="0" applyAlignment="0" applyProtection="0"/>
    <xf numFmtId="0" fontId="3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4" fillId="0" borderId="0" applyBorder="0"/>
    <xf numFmtId="167" fontId="32" fillId="0" borderId="0"/>
    <xf numFmtId="0" fontId="4" fillId="0" borderId="0"/>
    <xf numFmtId="0" fontId="4" fillId="0" borderId="0" applyBorder="0"/>
    <xf numFmtId="0" fontId="4" fillId="0" borderId="0"/>
    <xf numFmtId="0" fontId="3" fillId="0" borderId="0"/>
    <xf numFmtId="0" fontId="1" fillId="0" borderId="0"/>
    <xf numFmtId="0" fontId="1" fillId="0" borderId="0"/>
    <xf numFmtId="0" fontId="33" fillId="0" borderId="0"/>
    <xf numFmtId="167" fontId="32" fillId="0" borderId="0"/>
    <xf numFmtId="0" fontId="40" fillId="0" borderId="0"/>
    <xf numFmtId="0" fontId="1" fillId="0" borderId="0"/>
    <xf numFmtId="0" fontId="4" fillId="0" borderId="0" applyBorder="0"/>
    <xf numFmtId="0" fontId="4" fillId="0" borderId="0"/>
    <xf numFmtId="0" fontId="1" fillId="0" borderId="0"/>
  </cellStyleXfs>
  <cellXfs count="774">
    <xf numFmtId="0" fontId="0" fillId="0" borderId="0" xfId="0"/>
    <xf numFmtId="0" fontId="0" fillId="0" borderId="0" xfId="0"/>
    <xf numFmtId="167" fontId="32" fillId="0" borderId="0" xfId="281" applyAlignment="1">
      <alignment horizontal="center"/>
    </xf>
    <xf numFmtId="167" fontId="6" fillId="0" borderId="0" xfId="281" applyFont="1" applyFill="1" applyBorder="1" applyAlignment="1" applyProtection="1">
      <alignment horizontal="center"/>
    </xf>
    <xf numFmtId="167" fontId="32" fillId="0" borderId="0" xfId="281"/>
    <xf numFmtId="167" fontId="6" fillId="0" borderId="0" xfId="281" applyFont="1" applyFill="1" applyAlignment="1" applyProtection="1">
      <alignment horizontal="center"/>
    </xf>
    <xf numFmtId="167" fontId="6" fillId="0" borderId="0" xfId="281" applyFont="1" applyFill="1" applyAlignment="1">
      <alignment horizontal="center"/>
    </xf>
    <xf numFmtId="167" fontId="36" fillId="0" borderId="19" xfId="281" applyFont="1" applyBorder="1" applyAlignment="1">
      <alignment horizontal="center"/>
    </xf>
    <xf numFmtId="167" fontId="36" fillId="0" borderId="19" xfId="281" applyFont="1" applyFill="1" applyBorder="1" applyAlignment="1">
      <alignment horizontal="center"/>
    </xf>
    <xf numFmtId="167" fontId="6" fillId="0" borderId="20" xfId="281" applyFont="1" applyBorder="1" applyAlignment="1" applyProtection="1">
      <alignment horizontal="left"/>
    </xf>
    <xf numFmtId="167" fontId="6" fillId="0" borderId="20" xfId="281" applyFont="1" applyFill="1" applyBorder="1" applyAlignment="1" applyProtection="1">
      <alignment vertical="center"/>
    </xf>
    <xf numFmtId="167" fontId="6" fillId="0" borderId="0" xfId="281" applyFont="1" applyBorder="1" applyAlignment="1" applyProtection="1">
      <alignment horizontal="left"/>
    </xf>
    <xf numFmtId="167" fontId="6" fillId="0" borderId="0" xfId="281" applyFont="1" applyBorder="1" applyAlignment="1">
      <alignment horizontal="center"/>
    </xf>
    <xf numFmtId="167" fontId="6" fillId="0" borderId="0" xfId="281" applyFont="1" applyFill="1" applyBorder="1" applyAlignment="1">
      <alignment horizontal="center"/>
    </xf>
    <xf numFmtId="167" fontId="36" fillId="0" borderId="0" xfId="281" applyFont="1" applyAlignment="1" applyProtection="1">
      <alignment horizontal="left"/>
    </xf>
    <xf numFmtId="49" fontId="39" fillId="0" borderId="0" xfId="281" applyNumberFormat="1" applyFont="1" applyFill="1" applyBorder="1" applyAlignment="1" applyProtection="1">
      <alignment horizontal="center"/>
    </xf>
    <xf numFmtId="49" fontId="36" fillId="0" borderId="0" xfId="281" applyNumberFormat="1" applyFont="1" applyBorder="1" applyAlignment="1" applyProtection="1">
      <alignment horizontal="center"/>
    </xf>
    <xf numFmtId="49" fontId="36" fillId="38" borderId="0" xfId="281" applyNumberFormat="1" applyFont="1" applyFill="1" applyBorder="1" applyAlignment="1" applyProtection="1">
      <alignment horizontal="center"/>
    </xf>
    <xf numFmtId="49" fontId="36" fillId="39" borderId="0" xfId="281" applyNumberFormat="1" applyFont="1" applyFill="1" applyBorder="1" applyAlignment="1" applyProtection="1">
      <alignment horizontal="center"/>
    </xf>
    <xf numFmtId="167" fontId="32" fillId="0" borderId="0" xfId="281" applyFill="1" applyAlignment="1">
      <alignment horizontal="center"/>
    </xf>
    <xf numFmtId="167" fontId="36" fillId="0" borderId="0" xfId="281" applyFont="1" applyFill="1" applyAlignment="1" applyProtection="1">
      <alignment horizontal="left"/>
    </xf>
    <xf numFmtId="167" fontId="39" fillId="0" borderId="0" xfId="281" applyFont="1" applyFill="1" applyAlignment="1" applyProtection="1">
      <alignment horizontal="center"/>
    </xf>
    <xf numFmtId="49" fontId="36" fillId="0" borderId="0" xfId="281" applyNumberFormat="1" applyFont="1" applyFill="1" applyBorder="1" applyAlignment="1" applyProtection="1">
      <alignment horizontal="center"/>
    </xf>
    <xf numFmtId="49" fontId="36" fillId="0" borderId="0" xfId="281" applyNumberFormat="1" applyFont="1" applyFill="1" applyBorder="1" applyAlignment="1">
      <alignment horizontal="center"/>
    </xf>
    <xf numFmtId="167" fontId="32" fillId="0" borderId="0" xfId="281" applyFill="1"/>
    <xf numFmtId="167" fontId="36" fillId="0" borderId="0" xfId="281" applyFont="1" applyBorder="1" applyAlignment="1">
      <alignment horizontal="center"/>
    </xf>
    <xf numFmtId="167" fontId="39" fillId="0" borderId="0" xfId="281" applyFont="1" applyAlignment="1" applyProtection="1">
      <alignment horizontal="center"/>
    </xf>
    <xf numFmtId="167" fontId="6" fillId="0" borderId="0" xfId="281" applyFont="1" applyAlignment="1" applyProtection="1">
      <alignment horizontal="left"/>
    </xf>
    <xf numFmtId="167" fontId="36" fillId="0" borderId="0" xfId="281" applyFont="1" applyBorder="1" applyAlignment="1" applyProtection="1">
      <alignment horizontal="left"/>
    </xf>
    <xf numFmtId="167" fontId="36" fillId="0" borderId="0" xfId="281" applyFont="1"/>
    <xf numFmtId="167" fontId="36" fillId="0" borderId="0" xfId="281" applyFont="1" applyFill="1"/>
    <xf numFmtId="0" fontId="1" fillId="0" borderId="0" xfId="283"/>
    <xf numFmtId="0" fontId="1" fillId="0" borderId="0" xfId="283" applyBorder="1"/>
    <xf numFmtId="0" fontId="40" fillId="0" borderId="0" xfId="282"/>
    <xf numFmtId="0" fontId="36" fillId="0" borderId="0" xfId="4" applyFont="1" applyBorder="1" applyAlignment="1">
      <alignment horizontal="center" vertical="center"/>
    </xf>
    <xf numFmtId="2" fontId="6" fillId="33" borderId="49" xfId="282" applyNumberFormat="1" applyFont="1" applyFill="1" applyBorder="1" applyAlignment="1">
      <alignment horizontal="center" wrapText="1"/>
    </xf>
    <xf numFmtId="2" fontId="6" fillId="33" borderId="31" xfId="282" applyNumberFormat="1" applyFont="1" applyFill="1" applyBorder="1" applyAlignment="1">
      <alignment horizontal="center" wrapText="1"/>
    </xf>
    <xf numFmtId="2" fontId="6" fillId="33" borderId="40" xfId="282" applyNumberFormat="1" applyFont="1" applyFill="1" applyBorder="1" applyAlignment="1">
      <alignment horizontal="center" wrapText="1"/>
    </xf>
    <xf numFmtId="0" fontId="49" fillId="0" borderId="0" xfId="20" applyFont="1" applyFill="1" applyBorder="1" applyAlignment="1">
      <alignment horizontal="center" vertical="center"/>
    </xf>
    <xf numFmtId="0" fontId="50" fillId="0" borderId="56" xfId="282" applyFont="1" applyFill="1" applyBorder="1" applyAlignment="1">
      <alignment horizontal="left" vertical="center"/>
    </xf>
    <xf numFmtId="0" fontId="39" fillId="0" borderId="56" xfId="20" applyFont="1" applyFill="1" applyBorder="1" applyAlignment="1">
      <alignment horizontal="center" vertical="center"/>
    </xf>
    <xf numFmtId="1" fontId="39" fillId="0" borderId="56" xfId="20" applyNumberFormat="1" applyFont="1" applyFill="1" applyBorder="1" applyAlignment="1">
      <alignment horizontal="center" vertical="center"/>
    </xf>
    <xf numFmtId="168" fontId="39" fillId="0" borderId="56" xfId="20" applyNumberFormat="1" applyFont="1" applyFill="1" applyBorder="1" applyAlignment="1">
      <alignment horizontal="fill" vertical="center" wrapText="1"/>
    </xf>
    <xf numFmtId="1" fontId="39" fillId="0" borderId="56" xfId="20" applyNumberFormat="1" applyFont="1" applyFill="1" applyBorder="1" applyAlignment="1">
      <alignment horizontal="fill" vertical="center" wrapText="1"/>
    </xf>
    <xf numFmtId="2" fontId="39" fillId="0" borderId="56" xfId="20" applyNumberFormat="1" applyFont="1" applyFill="1" applyBorder="1" applyAlignment="1">
      <alignment horizontal="fill" vertical="center" wrapText="1"/>
    </xf>
    <xf numFmtId="2" fontId="53" fillId="0" borderId="56" xfId="20" applyNumberFormat="1" applyFont="1" applyFill="1" applyBorder="1" applyAlignment="1">
      <alignment horizontal="fill" vertical="center" wrapText="1"/>
    </xf>
    <xf numFmtId="0" fontId="49" fillId="0" borderId="0" xfId="20" applyFont="1" applyAlignment="1">
      <alignment horizontal="center" vertical="center"/>
    </xf>
    <xf numFmtId="0" fontId="50" fillId="40" borderId="22" xfId="166" applyFont="1" applyFill="1" applyBorder="1" applyAlignment="1">
      <alignment horizontal="left" vertical="center"/>
    </xf>
    <xf numFmtId="0" fontId="39" fillId="0" borderId="22" xfId="20" applyFont="1" applyFill="1" applyBorder="1" applyAlignment="1">
      <alignment horizontal="center" vertical="center"/>
    </xf>
    <xf numFmtId="1" fontId="39" fillId="0" borderId="22" xfId="20" applyNumberFormat="1" applyFont="1" applyFill="1" applyBorder="1" applyAlignment="1">
      <alignment horizontal="center" vertical="center"/>
    </xf>
    <xf numFmtId="1" fontId="39" fillId="0" borderId="48" xfId="20" applyNumberFormat="1" applyFont="1" applyFill="1" applyBorder="1" applyAlignment="1">
      <alignment horizontal="center" vertical="center"/>
    </xf>
    <xf numFmtId="0" fontId="39" fillId="0" borderId="57" xfId="20" applyFont="1" applyFill="1" applyBorder="1" applyAlignment="1">
      <alignment horizontal="center" vertical="center"/>
    </xf>
    <xf numFmtId="168" fontId="54" fillId="0" borderId="57" xfId="20" applyNumberFormat="1" applyFont="1" applyBorder="1" applyAlignment="1">
      <alignment horizontal="center" vertical="center"/>
    </xf>
    <xf numFmtId="2" fontId="54" fillId="0" borderId="22" xfId="20" applyNumberFormat="1" applyFont="1" applyBorder="1" applyAlignment="1">
      <alignment horizontal="center" vertical="center" wrapText="1"/>
    </xf>
    <xf numFmtId="2" fontId="49" fillId="0" borderId="22" xfId="20" applyNumberFormat="1" applyFont="1" applyBorder="1" applyAlignment="1">
      <alignment horizontal="center" vertical="center" wrapText="1"/>
    </xf>
    <xf numFmtId="1" fontId="49" fillId="0" borderId="35" xfId="4" applyNumberFormat="1" applyFont="1" applyFill="1" applyBorder="1" applyAlignment="1">
      <alignment horizontal="center" vertical="center"/>
    </xf>
    <xf numFmtId="168" fontId="55" fillId="0" borderId="48" xfId="20" applyNumberFormat="1" applyFont="1" applyBorder="1" applyAlignment="1">
      <alignment horizontal="center" vertical="center" wrapText="1"/>
    </xf>
    <xf numFmtId="168" fontId="50" fillId="35" borderId="18" xfId="166" applyNumberFormat="1" applyFont="1" applyFill="1" applyBorder="1" applyAlignment="1">
      <alignment horizontal="left" vertical="center"/>
    </xf>
    <xf numFmtId="0" fontId="39" fillId="35" borderId="18" xfId="20" applyFont="1" applyFill="1" applyBorder="1" applyAlignment="1">
      <alignment horizontal="center" vertical="center"/>
    </xf>
    <xf numFmtId="1" fontId="39" fillId="0" borderId="18" xfId="20" applyNumberFormat="1" applyFont="1" applyFill="1" applyBorder="1" applyAlignment="1">
      <alignment horizontal="center" vertical="center"/>
    </xf>
    <xf numFmtId="1" fontId="39" fillId="0" borderId="35" xfId="20" applyNumberFormat="1" applyFont="1" applyFill="1" applyBorder="1" applyAlignment="1">
      <alignment horizontal="center" vertical="center"/>
    </xf>
    <xf numFmtId="0" fontId="39" fillId="0" borderId="51" xfId="20" applyFont="1" applyFill="1" applyBorder="1" applyAlignment="1">
      <alignment horizontal="center" vertical="center"/>
    </xf>
    <xf numFmtId="168" fontId="54" fillId="0" borderId="51" xfId="20" applyNumberFormat="1" applyFont="1" applyBorder="1" applyAlignment="1">
      <alignment horizontal="center" vertical="center"/>
    </xf>
    <xf numFmtId="2" fontId="54" fillId="0" borderId="18" xfId="20" applyNumberFormat="1" applyFont="1" applyBorder="1" applyAlignment="1">
      <alignment horizontal="center" vertical="center" wrapText="1"/>
    </xf>
    <xf numFmtId="2" fontId="49" fillId="0" borderId="18" xfId="20" applyNumberFormat="1" applyFont="1" applyBorder="1" applyAlignment="1">
      <alignment horizontal="center" vertical="center" wrapText="1"/>
    </xf>
    <xf numFmtId="168" fontId="55" fillId="0" borderId="35" xfId="20" applyNumberFormat="1" applyFont="1" applyBorder="1" applyAlignment="1">
      <alignment horizontal="center" vertical="center" wrapText="1"/>
    </xf>
    <xf numFmtId="168" fontId="50" fillId="42" borderId="18" xfId="166" applyNumberFormat="1" applyFont="1" applyFill="1" applyBorder="1" applyAlignment="1">
      <alignment horizontal="left" vertical="center"/>
    </xf>
    <xf numFmtId="0" fontId="39" fillId="0" borderId="18" xfId="20" applyFont="1" applyFill="1" applyBorder="1" applyAlignment="1">
      <alignment horizontal="center" vertical="center"/>
    </xf>
    <xf numFmtId="0" fontId="50" fillId="41" borderId="61" xfId="166" applyFont="1" applyFill="1" applyBorder="1" applyAlignment="1">
      <alignment horizontal="left" vertical="center"/>
    </xf>
    <xf numFmtId="0" fontId="39" fillId="0" borderId="61" xfId="20" applyFont="1" applyFill="1" applyBorder="1" applyAlignment="1">
      <alignment horizontal="center" vertical="center"/>
    </xf>
    <xf numFmtId="1" fontId="39" fillId="0" borderId="61" xfId="20" applyNumberFormat="1" applyFont="1" applyFill="1" applyBorder="1" applyAlignment="1">
      <alignment horizontal="center" vertical="center"/>
    </xf>
    <xf numFmtId="1" fontId="39" fillId="0" borderId="41" xfId="20" applyNumberFormat="1" applyFont="1" applyFill="1" applyBorder="1" applyAlignment="1">
      <alignment horizontal="center" vertical="center"/>
    </xf>
    <xf numFmtId="0" fontId="39" fillId="0" borderId="62" xfId="20" applyFont="1" applyFill="1" applyBorder="1" applyAlignment="1">
      <alignment horizontal="center" vertical="center"/>
    </xf>
    <xf numFmtId="2" fontId="54" fillId="0" borderId="61" xfId="20" applyNumberFormat="1" applyFont="1" applyBorder="1" applyAlignment="1">
      <alignment horizontal="center" vertical="center" wrapText="1"/>
    </xf>
    <xf numFmtId="2" fontId="49" fillId="0" borderId="61" xfId="20" applyNumberFormat="1" applyFont="1" applyBorder="1" applyAlignment="1">
      <alignment horizontal="center" vertical="center" wrapText="1"/>
    </xf>
    <xf numFmtId="168" fontId="55" fillId="0" borderId="41" xfId="20" applyNumberFormat="1" applyFont="1" applyBorder="1" applyAlignment="1">
      <alignment horizontal="center" vertical="center" wrapText="1"/>
    </xf>
    <xf numFmtId="0" fontId="49" fillId="0" borderId="0" xfId="20" applyFont="1" applyFill="1" applyAlignment="1">
      <alignment horizontal="center" vertical="center"/>
    </xf>
    <xf numFmtId="0" fontId="39" fillId="33" borderId="46" xfId="20" applyFont="1" applyFill="1" applyBorder="1" applyAlignment="1">
      <alignment horizontal="left" vertical="center"/>
    </xf>
    <xf numFmtId="0" fontId="39" fillId="33" borderId="32" xfId="20" applyFont="1" applyFill="1" applyBorder="1" applyAlignment="1">
      <alignment horizontal="center" vertical="center"/>
    </xf>
    <xf numFmtId="1" fontId="39" fillId="33" borderId="32" xfId="20" applyNumberFormat="1" applyFont="1" applyFill="1" applyBorder="1" applyAlignment="1">
      <alignment horizontal="center" vertical="center"/>
    </xf>
    <xf numFmtId="0" fontId="39" fillId="33" borderId="46" xfId="20" applyFont="1" applyFill="1" applyBorder="1" applyAlignment="1">
      <alignment horizontal="center" vertical="center"/>
    </xf>
    <xf numFmtId="168" fontId="53" fillId="33" borderId="63" xfId="20" applyNumberFormat="1" applyFont="1" applyFill="1" applyBorder="1" applyAlignment="1">
      <alignment horizontal="center" vertical="center"/>
    </xf>
    <xf numFmtId="1" fontId="53" fillId="33" borderId="63" xfId="20" applyNumberFormat="1" applyFont="1" applyFill="1" applyBorder="1" applyAlignment="1">
      <alignment horizontal="center" vertical="center"/>
    </xf>
    <xf numFmtId="1" fontId="53" fillId="33" borderId="45" xfId="20" applyNumberFormat="1" applyFont="1" applyFill="1" applyBorder="1" applyAlignment="1">
      <alignment horizontal="center" vertical="center"/>
    </xf>
    <xf numFmtId="2" fontId="53" fillId="33" borderId="63" xfId="20" applyNumberFormat="1" applyFont="1" applyFill="1" applyBorder="1" applyAlignment="1">
      <alignment horizontal="center" vertical="center"/>
    </xf>
    <xf numFmtId="168" fontId="53" fillId="33" borderId="45" xfId="20" applyNumberFormat="1" applyFont="1" applyFill="1" applyBorder="1" applyAlignment="1">
      <alignment horizontal="center" vertical="center"/>
    </xf>
    <xf numFmtId="1" fontId="39" fillId="33" borderId="63" xfId="20" applyNumberFormat="1" applyFont="1" applyFill="1" applyBorder="1" applyAlignment="1">
      <alignment horizontal="center" vertical="center"/>
    </xf>
    <xf numFmtId="168" fontId="39" fillId="33" borderId="45" xfId="20" applyNumberFormat="1" applyFont="1" applyFill="1" applyBorder="1" applyAlignment="1">
      <alignment horizontal="center" vertical="center"/>
    </xf>
    <xf numFmtId="1" fontId="39" fillId="0" borderId="32" xfId="20" applyNumberFormat="1" applyFont="1" applyFill="1" applyBorder="1" applyAlignment="1">
      <alignment horizontal="center" vertical="center"/>
    </xf>
    <xf numFmtId="0" fontId="39" fillId="0" borderId="32" xfId="20" applyFont="1" applyFill="1" applyBorder="1" applyAlignment="1">
      <alignment horizontal="center" vertical="center"/>
    </xf>
    <xf numFmtId="2" fontId="54" fillId="0" borderId="32" xfId="20" applyNumberFormat="1" applyFont="1" applyFill="1" applyBorder="1" applyAlignment="1">
      <alignment horizontal="fill" vertical="center"/>
    </xf>
    <xf numFmtId="1" fontId="54" fillId="0" borderId="32" xfId="20" applyNumberFormat="1" applyFont="1" applyFill="1" applyBorder="1" applyAlignment="1">
      <alignment horizontal="fill" vertical="center"/>
    </xf>
    <xf numFmtId="168" fontId="54" fillId="0" borderId="32" xfId="20" applyNumberFormat="1" applyFont="1" applyFill="1" applyBorder="1" applyAlignment="1">
      <alignment horizontal="fill" vertical="center"/>
    </xf>
    <xf numFmtId="0" fontId="54" fillId="0" borderId="32" xfId="20" applyFont="1" applyFill="1" applyBorder="1" applyAlignment="1">
      <alignment horizontal="fill" vertical="center"/>
    </xf>
    <xf numFmtId="2" fontId="49" fillId="0" borderId="32" xfId="20" applyNumberFormat="1" applyFont="1" applyFill="1" applyBorder="1" applyAlignment="1">
      <alignment horizontal="fill" vertical="center"/>
    </xf>
    <xf numFmtId="0" fontId="49" fillId="0" borderId="0" xfId="20" applyFont="1" applyBorder="1" applyAlignment="1">
      <alignment horizontal="center" vertical="center"/>
    </xf>
    <xf numFmtId="168" fontId="55" fillId="0" borderId="48" xfId="20" applyNumberFormat="1" applyFont="1" applyBorder="1" applyAlignment="1">
      <alignment horizontal="center" vertical="center"/>
    </xf>
    <xf numFmtId="168" fontId="55" fillId="0" borderId="35" xfId="20" applyNumberFormat="1" applyFont="1" applyBorder="1" applyAlignment="1">
      <alignment horizontal="center" vertical="center"/>
    </xf>
    <xf numFmtId="168" fontId="55" fillId="0" borderId="41" xfId="20" applyNumberFormat="1" applyFont="1" applyFill="1" applyBorder="1" applyAlignment="1">
      <alignment horizontal="center" vertical="center"/>
    </xf>
    <xf numFmtId="0" fontId="41" fillId="0" borderId="0" xfId="20" applyFont="1" applyFill="1" applyBorder="1" applyAlignment="1">
      <alignment horizontal="center" vertical="center"/>
    </xf>
    <xf numFmtId="0" fontId="56" fillId="0" borderId="56" xfId="4" applyFont="1" applyFill="1" applyBorder="1" applyAlignment="1">
      <alignment horizontal="left" vertical="center"/>
    </xf>
    <xf numFmtId="0" fontId="37" fillId="0" borderId="56" xfId="20" applyFont="1" applyFill="1" applyBorder="1" applyAlignment="1">
      <alignment horizontal="center" vertical="center"/>
    </xf>
    <xf numFmtId="1" fontId="37" fillId="0" borderId="56" xfId="20" applyNumberFormat="1" applyFont="1" applyFill="1" applyBorder="1" applyAlignment="1">
      <alignment horizontal="center" vertical="center"/>
    </xf>
    <xf numFmtId="168" fontId="57" fillId="0" borderId="56" xfId="20" applyNumberFormat="1" applyFont="1" applyFill="1" applyBorder="1" applyAlignment="1">
      <alignment horizontal="fill" vertical="center" wrapText="1"/>
    </xf>
    <xf numFmtId="1" fontId="57" fillId="0" borderId="56" xfId="20" applyNumberFormat="1" applyFont="1" applyFill="1" applyBorder="1" applyAlignment="1">
      <alignment horizontal="fill" vertical="center"/>
    </xf>
    <xf numFmtId="1" fontId="57" fillId="0" borderId="56" xfId="20" applyNumberFormat="1" applyFont="1" applyFill="1" applyBorder="1" applyAlignment="1">
      <alignment horizontal="fill" vertical="center" wrapText="1"/>
    </xf>
    <xf numFmtId="2" fontId="57" fillId="0" borderId="56" xfId="20" applyNumberFormat="1" applyFont="1" applyFill="1" applyBorder="1" applyAlignment="1">
      <alignment horizontal="fill" vertical="center" wrapText="1"/>
    </xf>
    <xf numFmtId="2" fontId="37" fillId="0" borderId="56" xfId="20" applyNumberFormat="1" applyFont="1" applyFill="1" applyBorder="1" applyAlignment="1">
      <alignment horizontal="fill" vertical="center" wrapText="1"/>
    </xf>
    <xf numFmtId="168" fontId="49" fillId="33" borderId="59" xfId="20" applyNumberFormat="1" applyFont="1" applyFill="1" applyBorder="1" applyAlignment="1">
      <alignment horizontal="center" vertical="center"/>
    </xf>
    <xf numFmtId="0" fontId="49" fillId="33" borderId="59" xfId="20" applyFont="1" applyFill="1" applyBorder="1" applyAlignment="1">
      <alignment horizontal="center" vertical="center"/>
    </xf>
    <xf numFmtId="1" fontId="49" fillId="33" borderId="60" xfId="20" applyNumberFormat="1" applyFont="1" applyFill="1" applyBorder="1" applyAlignment="1">
      <alignment horizontal="center" vertical="center"/>
    </xf>
    <xf numFmtId="2" fontId="49" fillId="33" borderId="59" xfId="20" applyNumberFormat="1" applyFont="1" applyFill="1" applyBorder="1" applyAlignment="1">
      <alignment horizontal="center" vertical="center"/>
    </xf>
    <xf numFmtId="0" fontId="49" fillId="33" borderId="60" xfId="20" applyFont="1" applyFill="1" applyBorder="1" applyAlignment="1">
      <alignment horizontal="center" vertical="center"/>
    </xf>
    <xf numFmtId="168" fontId="49" fillId="33" borderId="22" xfId="20" applyNumberFormat="1" applyFont="1" applyFill="1" applyBorder="1" applyAlignment="1">
      <alignment horizontal="center" vertical="center"/>
    </xf>
    <xf numFmtId="168" fontId="49" fillId="33" borderId="18" xfId="20" applyNumberFormat="1" applyFont="1" applyFill="1" applyBorder="1" applyAlignment="1">
      <alignment horizontal="center" vertical="center"/>
    </xf>
    <xf numFmtId="0" fontId="49" fillId="33" borderId="22" xfId="20" applyFont="1" applyFill="1" applyBorder="1" applyAlignment="1">
      <alignment horizontal="center" vertical="center"/>
    </xf>
    <xf numFmtId="1" fontId="49" fillId="33" borderId="48" xfId="20" applyNumberFormat="1" applyFont="1" applyFill="1" applyBorder="1" applyAlignment="1">
      <alignment horizontal="center" vertical="center"/>
    </xf>
    <xf numFmtId="168" fontId="49" fillId="33" borderId="57" xfId="20" applyNumberFormat="1" applyFont="1" applyFill="1" applyBorder="1" applyAlignment="1">
      <alignment horizontal="center" vertical="center"/>
    </xf>
    <xf numFmtId="2" fontId="49" fillId="33" borderId="22" xfId="20" applyNumberFormat="1" applyFont="1" applyFill="1" applyBorder="1" applyAlignment="1">
      <alignment horizontal="center" vertical="center"/>
    </xf>
    <xf numFmtId="0" fontId="49" fillId="33" borderId="57" xfId="20" applyFont="1" applyFill="1" applyBorder="1" applyAlignment="1">
      <alignment horizontal="center" vertical="center"/>
    </xf>
    <xf numFmtId="2" fontId="49" fillId="33" borderId="18" xfId="20" applyNumberFormat="1" applyFont="1" applyFill="1" applyBorder="1" applyAlignment="1">
      <alignment horizontal="center" vertical="center"/>
    </xf>
    <xf numFmtId="0" fontId="49" fillId="33" borderId="18" xfId="20" applyFont="1" applyFill="1" applyBorder="1" applyAlignment="1">
      <alignment horizontal="center" vertical="center"/>
    </xf>
    <xf numFmtId="0" fontId="49" fillId="33" borderId="48" xfId="20" applyFont="1" applyFill="1" applyBorder="1" applyAlignment="1">
      <alignment horizontal="center" vertical="center"/>
    </xf>
    <xf numFmtId="168" fontId="49" fillId="33" borderId="63" xfId="20" applyNumberFormat="1" applyFont="1" applyFill="1" applyBorder="1" applyAlignment="1">
      <alignment horizontal="center" vertical="center"/>
    </xf>
    <xf numFmtId="168" fontId="49" fillId="33" borderId="61" xfId="20" applyNumberFormat="1" applyFont="1" applyFill="1" applyBorder="1" applyAlignment="1">
      <alignment horizontal="center" vertical="center"/>
    </xf>
    <xf numFmtId="0" fontId="49" fillId="33" borderId="63" xfId="20" applyFont="1" applyFill="1" applyBorder="1" applyAlignment="1">
      <alignment horizontal="center" vertical="center"/>
    </xf>
    <xf numFmtId="1" fontId="49" fillId="33" borderId="45" xfId="20" applyNumberFormat="1" applyFont="1" applyFill="1" applyBorder="1" applyAlignment="1">
      <alignment horizontal="center" vertical="center"/>
    </xf>
    <xf numFmtId="168" fontId="49" fillId="33" borderId="55" xfId="20" applyNumberFormat="1" applyFont="1" applyFill="1" applyBorder="1" applyAlignment="1">
      <alignment horizontal="center" vertical="center"/>
    </xf>
    <xf numFmtId="0" fontId="49" fillId="33" borderId="55" xfId="20" applyFont="1" applyFill="1" applyBorder="1" applyAlignment="1">
      <alignment horizontal="center" vertical="center"/>
    </xf>
    <xf numFmtId="0" fontId="49" fillId="33" borderId="61" xfId="20" applyFont="1" applyFill="1" applyBorder="1" applyAlignment="1">
      <alignment horizontal="center" vertical="center"/>
    </xf>
    <xf numFmtId="0" fontId="49" fillId="33" borderId="45" xfId="20" applyFont="1" applyFill="1" applyBorder="1" applyAlignment="1">
      <alignment horizontal="center" vertical="center"/>
    </xf>
    <xf numFmtId="0" fontId="4" fillId="0" borderId="22" xfId="20" applyFont="1" applyFill="1" applyBorder="1" applyAlignment="1">
      <alignment horizontal="center" vertical="center"/>
    </xf>
    <xf numFmtId="0" fontId="4" fillId="0" borderId="48" xfId="20" applyFont="1" applyFill="1" applyBorder="1" applyAlignment="1">
      <alignment horizontal="center" vertical="center"/>
    </xf>
    <xf numFmtId="168" fontId="49" fillId="0" borderId="22" xfId="20" applyNumberFormat="1" applyFont="1" applyFill="1" applyBorder="1" applyAlignment="1">
      <alignment horizontal="center" vertical="center"/>
    </xf>
    <xf numFmtId="0" fontId="49" fillId="0" borderId="22" xfId="20" applyFont="1" applyFill="1" applyBorder="1" applyAlignment="1">
      <alignment horizontal="center" vertical="center"/>
    </xf>
    <xf numFmtId="1" fontId="49" fillId="0" borderId="48" xfId="20" applyNumberFormat="1" applyFont="1" applyFill="1" applyBorder="1" applyAlignment="1">
      <alignment horizontal="center" vertical="center"/>
    </xf>
    <xf numFmtId="168" fontId="49" fillId="0" borderId="57" xfId="20" applyNumberFormat="1" applyFont="1" applyFill="1" applyBorder="1" applyAlignment="1">
      <alignment horizontal="center" vertical="center"/>
    </xf>
    <xf numFmtId="2" fontId="49" fillId="0" borderId="22" xfId="20" applyNumberFormat="1" applyFont="1" applyFill="1" applyBorder="1" applyAlignment="1">
      <alignment horizontal="center" vertical="center"/>
    </xf>
    <xf numFmtId="0" fontId="49" fillId="0" borderId="57" xfId="20" applyFont="1" applyFill="1" applyBorder="1" applyAlignment="1">
      <alignment horizontal="center" vertical="center"/>
    </xf>
    <xf numFmtId="168" fontId="49" fillId="0" borderId="48" xfId="20" applyNumberFormat="1" applyFont="1" applyFill="1" applyBorder="1" applyAlignment="1">
      <alignment horizontal="center" vertical="center"/>
    </xf>
    <xf numFmtId="0" fontId="49" fillId="0" borderId="48" xfId="20" applyFont="1" applyFill="1" applyBorder="1" applyAlignment="1">
      <alignment horizontal="center" vertical="center"/>
    </xf>
    <xf numFmtId="0" fontId="49" fillId="0" borderId="18" xfId="20" applyFont="1" applyFill="1" applyBorder="1"/>
    <xf numFmtId="0" fontId="4" fillId="0" borderId="18" xfId="20" applyFont="1" applyFill="1" applyBorder="1" applyAlignment="1">
      <alignment horizontal="center" vertical="center"/>
    </xf>
    <xf numFmtId="0" fontId="4" fillId="0" borderId="35" xfId="20" applyFont="1" applyFill="1" applyBorder="1" applyAlignment="1">
      <alignment horizontal="center" vertical="center"/>
    </xf>
    <xf numFmtId="0" fontId="49" fillId="0" borderId="51" xfId="20" applyFont="1" applyFill="1" applyBorder="1"/>
    <xf numFmtId="168" fontId="49" fillId="0" borderId="18" xfId="20" applyNumberFormat="1" applyFont="1" applyFill="1" applyBorder="1" applyAlignment="1">
      <alignment horizontal="center" vertical="center"/>
    </xf>
    <xf numFmtId="2" fontId="49" fillId="0" borderId="18" xfId="20" applyNumberFormat="1" applyFont="1" applyFill="1" applyBorder="1" applyAlignment="1">
      <alignment horizontal="center" vertical="center"/>
    </xf>
    <xf numFmtId="0" fontId="49" fillId="0" borderId="18" xfId="20" applyFont="1" applyFill="1" applyBorder="1" applyAlignment="1">
      <alignment horizontal="center" vertical="center"/>
    </xf>
    <xf numFmtId="1" fontId="49" fillId="0" borderId="35" xfId="20" applyNumberFormat="1" applyFont="1" applyFill="1" applyBorder="1" applyAlignment="1">
      <alignment horizontal="center" vertical="center"/>
    </xf>
    <xf numFmtId="168" fontId="49" fillId="0" borderId="51" xfId="20" applyNumberFormat="1" applyFont="1" applyFill="1" applyBorder="1" applyAlignment="1">
      <alignment horizontal="center" vertical="center"/>
    </xf>
    <xf numFmtId="0" fontId="49" fillId="0" borderId="51" xfId="20" applyFont="1" applyFill="1" applyBorder="1" applyAlignment="1">
      <alignment horizontal="center" vertical="center"/>
    </xf>
    <xf numFmtId="0" fontId="49" fillId="0" borderId="35" xfId="20" applyFont="1" applyFill="1" applyBorder="1" applyAlignment="1">
      <alignment horizontal="center" vertical="center"/>
    </xf>
    <xf numFmtId="0" fontId="49" fillId="0" borderId="61" xfId="20" applyFont="1" applyFill="1" applyBorder="1"/>
    <xf numFmtId="0" fontId="49" fillId="0" borderId="62" xfId="20" applyFont="1" applyFill="1" applyBorder="1"/>
    <xf numFmtId="168" fontId="49" fillId="0" borderId="61" xfId="20" applyNumberFormat="1" applyFont="1" applyFill="1" applyBorder="1" applyAlignment="1">
      <alignment horizontal="center" vertical="center"/>
    </xf>
    <xf numFmtId="0" fontId="49" fillId="0" borderId="61" xfId="20" applyFont="1" applyFill="1" applyBorder="1" applyAlignment="1">
      <alignment horizontal="center" vertical="center"/>
    </xf>
    <xf numFmtId="0" fontId="41" fillId="0" borderId="0" xfId="20" applyFont="1" applyFill="1" applyBorder="1" applyAlignment="1" applyProtection="1">
      <alignment horizontal="center" vertical="center"/>
      <protection locked="0"/>
    </xf>
    <xf numFmtId="0" fontId="0" fillId="0" borderId="0" xfId="20" applyFont="1" applyFill="1"/>
    <xf numFmtId="1" fontId="0" fillId="0" borderId="0" xfId="20" applyNumberFormat="1" applyFont="1" applyFill="1" applyAlignment="1">
      <alignment horizontal="center"/>
    </xf>
    <xf numFmtId="0" fontId="4" fillId="0" borderId="0" xfId="20" applyFont="1" applyFill="1"/>
    <xf numFmtId="1" fontId="0" fillId="0" borderId="0" xfId="20" applyNumberFormat="1" applyFont="1" applyAlignment="1">
      <alignment horizontal="center"/>
    </xf>
    <xf numFmtId="168" fontId="40" fillId="0" borderId="0" xfId="282" applyNumberFormat="1"/>
    <xf numFmtId="168" fontId="1" fillId="0" borderId="0" xfId="102" applyNumberFormat="1"/>
    <xf numFmtId="2" fontId="40" fillId="0" borderId="0" xfId="282" applyNumberFormat="1"/>
    <xf numFmtId="0" fontId="4" fillId="0" borderId="0" xfId="282" applyFont="1"/>
    <xf numFmtId="0" fontId="49" fillId="0" borderId="59" xfId="20" applyFont="1" applyFill="1" applyBorder="1"/>
    <xf numFmtId="0" fontId="49" fillId="0" borderId="59" xfId="20" applyFont="1" applyFill="1" applyBorder="1" applyAlignment="1">
      <alignment horizontal="center"/>
    </xf>
    <xf numFmtId="0" fontId="49" fillId="0" borderId="60" xfId="20" applyFont="1" applyFill="1" applyBorder="1" applyAlignment="1">
      <alignment horizontal="center"/>
    </xf>
    <xf numFmtId="0" fontId="49" fillId="0" borderId="58" xfId="20" applyFont="1" applyFill="1" applyBorder="1"/>
    <xf numFmtId="168" fontId="49" fillId="0" borderId="59" xfId="20" applyNumberFormat="1" applyFont="1" applyFill="1" applyBorder="1" applyAlignment="1">
      <alignment horizontal="center" vertical="center"/>
    </xf>
    <xf numFmtId="0" fontId="49" fillId="0" borderId="59" xfId="20" applyFont="1" applyFill="1" applyBorder="1" applyAlignment="1">
      <alignment horizontal="center" vertical="center"/>
    </xf>
    <xf numFmtId="1" fontId="49" fillId="0" borderId="60" xfId="20" applyNumberFormat="1" applyFont="1" applyFill="1" applyBorder="1" applyAlignment="1">
      <alignment horizontal="center" vertical="center"/>
    </xf>
    <xf numFmtId="168" fontId="49" fillId="0" borderId="58" xfId="20" applyNumberFormat="1" applyFont="1" applyFill="1" applyBorder="1" applyAlignment="1">
      <alignment horizontal="center" vertical="center"/>
    </xf>
    <xf numFmtId="2" fontId="49" fillId="0" borderId="59" xfId="20" applyNumberFormat="1" applyFont="1" applyFill="1" applyBorder="1" applyAlignment="1">
      <alignment horizontal="center" vertical="center"/>
    </xf>
    <xf numFmtId="168" fontId="49" fillId="0" borderId="60" xfId="20" applyNumberFormat="1" applyFont="1" applyFill="1" applyBorder="1" applyAlignment="1">
      <alignment horizontal="center" vertical="center"/>
    </xf>
    <xf numFmtId="168" fontId="49" fillId="0" borderId="64" xfId="20" applyNumberFormat="1" applyFont="1" applyFill="1" applyBorder="1" applyAlignment="1">
      <alignment horizontal="center" vertical="center"/>
    </xf>
    <xf numFmtId="0" fontId="49" fillId="0" borderId="58" xfId="20" applyFont="1" applyFill="1" applyBorder="1" applyAlignment="1">
      <alignment horizontal="center" vertical="center"/>
    </xf>
    <xf numFmtId="0" fontId="49" fillId="0" borderId="60" xfId="20" applyFont="1" applyFill="1" applyBorder="1" applyAlignment="1">
      <alignment horizontal="center" vertical="center"/>
    </xf>
    <xf numFmtId="0" fontId="49" fillId="0" borderId="18" xfId="20" applyFont="1" applyFill="1" applyBorder="1" applyAlignment="1">
      <alignment horizontal="center"/>
    </xf>
    <xf numFmtId="0" fontId="49" fillId="0" borderId="35" xfId="20" applyFont="1" applyFill="1" applyBorder="1" applyAlignment="1">
      <alignment horizontal="center"/>
    </xf>
    <xf numFmtId="168" fontId="49" fillId="0" borderId="26" xfId="20" applyNumberFormat="1" applyFont="1" applyFill="1" applyBorder="1" applyAlignment="1">
      <alignment horizontal="center" vertical="center"/>
    </xf>
    <xf numFmtId="0" fontId="49" fillId="0" borderId="61" xfId="20" applyFont="1" applyFill="1" applyBorder="1" applyAlignment="1">
      <alignment horizontal="center"/>
    </xf>
    <xf numFmtId="0" fontId="49" fillId="0" borderId="41" xfId="20" applyFont="1" applyFill="1" applyBorder="1" applyAlignment="1">
      <alignment horizontal="center"/>
    </xf>
    <xf numFmtId="168" fontId="49" fillId="0" borderId="63" xfId="20" applyNumberFormat="1" applyFont="1" applyFill="1" applyBorder="1" applyAlignment="1">
      <alignment horizontal="center" vertical="center"/>
    </xf>
    <xf numFmtId="0" fontId="49" fillId="0" borderId="63" xfId="20" applyFont="1" applyFill="1" applyBorder="1" applyAlignment="1">
      <alignment horizontal="center" vertical="center"/>
    </xf>
    <xf numFmtId="1" fontId="49" fillId="0" borderId="45" xfId="20" applyNumberFormat="1" applyFont="1" applyFill="1" applyBorder="1" applyAlignment="1">
      <alignment horizontal="center" vertical="center"/>
    </xf>
    <xf numFmtId="168" fontId="49" fillId="0" borderId="55" xfId="20" applyNumberFormat="1" applyFont="1" applyFill="1" applyBorder="1" applyAlignment="1">
      <alignment horizontal="center" vertical="center"/>
    </xf>
    <xf numFmtId="2" fontId="49" fillId="0" borderId="63" xfId="20" applyNumberFormat="1" applyFont="1" applyFill="1" applyBorder="1" applyAlignment="1">
      <alignment horizontal="center" vertical="center"/>
    </xf>
    <xf numFmtId="168" fontId="49" fillId="0" borderId="45" xfId="20" applyNumberFormat="1" applyFont="1" applyFill="1" applyBorder="1" applyAlignment="1">
      <alignment horizontal="center" vertical="center"/>
    </xf>
    <xf numFmtId="168" fontId="49" fillId="0" borderId="46" xfId="20" applyNumberFormat="1" applyFont="1" applyFill="1" applyBorder="1" applyAlignment="1">
      <alignment horizontal="center" vertical="center"/>
    </xf>
    <xf numFmtId="0" fontId="49" fillId="0" borderId="55" xfId="20" applyFont="1" applyFill="1" applyBorder="1" applyAlignment="1">
      <alignment horizontal="center" vertical="center"/>
    </xf>
    <xf numFmtId="0" fontId="49" fillId="0" borderId="45" xfId="20" applyFont="1" applyFill="1" applyBorder="1" applyAlignment="1">
      <alignment horizontal="center" vertical="center"/>
    </xf>
    <xf numFmtId="0" fontId="39" fillId="32" borderId="46" xfId="20" applyFont="1" applyFill="1" applyBorder="1" applyAlignment="1">
      <alignment horizontal="left" vertical="center"/>
    </xf>
    <xf numFmtId="0" fontId="39" fillId="32" borderId="32" xfId="20" applyFont="1" applyFill="1" applyBorder="1" applyAlignment="1">
      <alignment horizontal="center" vertical="center"/>
    </xf>
    <xf numFmtId="1" fontId="39" fillId="32" borderId="32" xfId="20" applyNumberFormat="1" applyFont="1" applyFill="1" applyBorder="1" applyAlignment="1">
      <alignment horizontal="center" vertical="center"/>
    </xf>
    <xf numFmtId="0" fontId="39" fillId="32" borderId="30" xfId="20" applyFont="1" applyFill="1" applyBorder="1" applyAlignment="1">
      <alignment horizontal="center" vertical="center"/>
    </xf>
    <xf numFmtId="168" fontId="53" fillId="32" borderId="63" xfId="20" applyNumberFormat="1" applyFont="1" applyFill="1" applyBorder="1" applyAlignment="1">
      <alignment horizontal="center" vertical="center"/>
    </xf>
    <xf numFmtId="1" fontId="53" fillId="32" borderId="63" xfId="20" applyNumberFormat="1" applyFont="1" applyFill="1" applyBorder="1" applyAlignment="1">
      <alignment horizontal="center" vertical="center"/>
    </xf>
    <xf numFmtId="1" fontId="53" fillId="32" borderId="45" xfId="20" applyNumberFormat="1" applyFont="1" applyFill="1" applyBorder="1" applyAlignment="1">
      <alignment horizontal="center" vertical="center"/>
    </xf>
    <xf numFmtId="168" fontId="53" fillId="32" borderId="65" xfId="20" applyNumberFormat="1" applyFont="1" applyFill="1" applyBorder="1" applyAlignment="1">
      <alignment horizontal="center" vertical="center"/>
    </xf>
    <xf numFmtId="2" fontId="53" fillId="32" borderId="63" xfId="20" applyNumberFormat="1" applyFont="1" applyFill="1" applyBorder="1" applyAlignment="1">
      <alignment horizontal="center" vertical="center"/>
    </xf>
    <xf numFmtId="168" fontId="53" fillId="32" borderId="45" xfId="20" applyNumberFormat="1" applyFont="1" applyFill="1" applyBorder="1" applyAlignment="1">
      <alignment horizontal="center" vertical="center"/>
    </xf>
    <xf numFmtId="1" fontId="39" fillId="32" borderId="63" xfId="20" applyNumberFormat="1" applyFont="1" applyFill="1" applyBorder="1" applyAlignment="1">
      <alignment horizontal="center" vertical="center"/>
    </xf>
    <xf numFmtId="168" fontId="39" fillId="32" borderId="45" xfId="20" applyNumberFormat="1" applyFont="1" applyFill="1" applyBorder="1" applyAlignment="1">
      <alignment horizontal="center" vertical="center"/>
    </xf>
    <xf numFmtId="0" fontId="41" fillId="0" borderId="0" xfId="284" applyFont="1" applyBorder="1"/>
    <xf numFmtId="0" fontId="41" fillId="0" borderId="20" xfId="284" applyFont="1" applyFill="1" applyBorder="1"/>
    <xf numFmtId="0" fontId="41" fillId="0" borderId="0" xfId="284" applyFont="1"/>
    <xf numFmtId="0" fontId="41" fillId="0" borderId="0" xfId="284" applyFont="1" applyAlignment="1">
      <alignment horizontal="left"/>
    </xf>
    <xf numFmtId="1" fontId="41" fillId="0" borderId="0" xfId="284" applyNumberFormat="1" applyFont="1"/>
    <xf numFmtId="0" fontId="0" fillId="0" borderId="0" xfId="0" applyBorder="1"/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29" xfId="0" applyFont="1" applyBorder="1"/>
    <xf numFmtId="168" fontId="46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/>
    </xf>
    <xf numFmtId="0" fontId="46" fillId="0" borderId="4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8" fontId="46" fillId="0" borderId="23" xfId="0" applyNumberFormat="1" applyFont="1" applyBorder="1" applyAlignment="1">
      <alignment horizontal="center" vertical="center"/>
    </xf>
    <xf numFmtId="2" fontId="46" fillId="0" borderId="42" xfId="0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168" fontId="46" fillId="0" borderId="42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" fontId="46" fillId="0" borderId="42" xfId="0" applyNumberFormat="1" applyFont="1" applyBorder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23" xfId="0" applyFont="1" applyBorder="1"/>
    <xf numFmtId="0" fontId="2" fillId="0" borderId="0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33" xfId="0" applyFont="1" applyFill="1" applyBorder="1"/>
    <xf numFmtId="168" fontId="2" fillId="0" borderId="32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68" fontId="2" fillId="0" borderId="46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168" fontId="2" fillId="0" borderId="4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6" xfId="0" applyFont="1" applyBorder="1"/>
    <xf numFmtId="0" fontId="2" fillId="0" borderId="32" xfId="0" applyFont="1" applyBorder="1"/>
    <xf numFmtId="0" fontId="2" fillId="0" borderId="47" xfId="0" applyFont="1" applyBorder="1"/>
    <xf numFmtId="0" fontId="0" fillId="0" borderId="0" xfId="0" applyFont="1" applyBorder="1"/>
    <xf numFmtId="0" fontId="46" fillId="0" borderId="44" xfId="0" applyFont="1" applyBorder="1" applyAlignment="1">
      <alignment horizontal="center" vertical="center"/>
    </xf>
    <xf numFmtId="168" fontId="46" fillId="0" borderId="30" xfId="0" applyNumberFormat="1" applyFont="1" applyBorder="1" applyAlignment="1">
      <alignment horizontal="center" vertical="center"/>
    </xf>
    <xf numFmtId="2" fontId="46" fillId="0" borderId="44" xfId="0" applyNumberFormat="1" applyFont="1" applyBorder="1" applyAlignment="1">
      <alignment horizontal="center" vertical="center"/>
    </xf>
    <xf numFmtId="168" fontId="46" fillId="0" borderId="44" xfId="0" applyNumberFormat="1" applyFont="1" applyBorder="1" applyAlignment="1">
      <alignment horizontal="center" vertical="center"/>
    </xf>
    <xf numFmtId="1" fontId="46" fillId="0" borderId="44" xfId="0" applyNumberFormat="1" applyFont="1" applyBorder="1" applyAlignment="1">
      <alignment horizontal="center" vertical="center"/>
    </xf>
    <xf numFmtId="0" fontId="0" fillId="0" borderId="30" xfId="0" applyFont="1" applyBorder="1"/>
    <xf numFmtId="0" fontId="0" fillId="0" borderId="43" xfId="0" applyFont="1" applyBorder="1"/>
    <xf numFmtId="0" fontId="0" fillId="0" borderId="44" xfId="0" applyFont="1" applyBorder="1"/>
    <xf numFmtId="168" fontId="0" fillId="0" borderId="30" xfId="0" applyNumberFormat="1" applyFont="1" applyBorder="1" applyAlignment="1">
      <alignment horizontal="center"/>
    </xf>
    <xf numFmtId="168" fontId="0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168" fontId="0" fillId="0" borderId="44" xfId="0" applyNumberFormat="1" applyFont="1" applyFill="1" applyBorder="1" applyAlignment="1">
      <alignment horizontal="center"/>
    </xf>
    <xf numFmtId="0" fontId="0" fillId="0" borderId="19" xfId="0" applyBorder="1"/>
    <xf numFmtId="168" fontId="0" fillId="0" borderId="2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8" fontId="0" fillId="0" borderId="48" xfId="0" applyNumberFormat="1" applyFont="1" applyBorder="1" applyAlignment="1">
      <alignment horizontal="center"/>
    </xf>
    <xf numFmtId="168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6" xfId="0" applyFont="1" applyBorder="1"/>
    <xf numFmtId="0" fontId="0" fillId="0" borderId="19" xfId="0" applyFont="1" applyBorder="1"/>
    <xf numFmtId="0" fontId="0" fillId="0" borderId="67" xfId="0" applyFont="1" applyBorder="1"/>
    <xf numFmtId="0" fontId="0" fillId="0" borderId="29" xfId="0" applyFill="1" applyBorder="1"/>
    <xf numFmtId="0" fontId="0" fillId="0" borderId="0" xfId="0" applyFont="1"/>
    <xf numFmtId="1" fontId="46" fillId="0" borderId="0" xfId="0" applyNumberFormat="1" applyFont="1" applyFill="1" applyBorder="1" applyAlignment="1">
      <alignment horizontal="center" vertical="center"/>
    </xf>
    <xf numFmtId="168" fontId="46" fillId="0" borderId="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9" xfId="0" applyFont="1" applyBorder="1"/>
    <xf numFmtId="168" fontId="0" fillId="0" borderId="0" xfId="0" applyNumberFormat="1" applyFont="1" applyAlignment="1">
      <alignment horizontal="center"/>
    </xf>
    <xf numFmtId="0" fontId="0" fillId="0" borderId="27" xfId="0" applyFont="1" applyBorder="1"/>
    <xf numFmtId="168" fontId="46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68" fontId="46" fillId="0" borderId="19" xfId="0" applyNumberFormat="1" applyFont="1" applyFill="1" applyBorder="1" applyAlignment="1">
      <alignment horizontal="center" vertical="center"/>
    </xf>
    <xf numFmtId="1" fontId="46" fillId="0" borderId="48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" fontId="46" fillId="0" borderId="19" xfId="0" applyNumberFormat="1" applyFont="1" applyFill="1" applyBorder="1" applyAlignment="1">
      <alignment horizontal="center" vertical="center"/>
    </xf>
    <xf numFmtId="168" fontId="46" fillId="0" borderId="26" xfId="0" applyNumberFormat="1" applyFont="1" applyBorder="1" applyAlignment="1">
      <alignment horizontal="center" vertical="center"/>
    </xf>
    <xf numFmtId="2" fontId="46" fillId="0" borderId="4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2" fontId="46" fillId="0" borderId="19" xfId="0" applyNumberFormat="1" applyFont="1" applyFill="1" applyBorder="1" applyAlignment="1">
      <alignment horizontal="center" vertical="center"/>
    </xf>
    <xf numFmtId="168" fontId="46" fillId="0" borderId="48" xfId="0" applyNumberFormat="1" applyFont="1" applyBorder="1" applyAlignment="1">
      <alignment horizontal="center" vertical="center"/>
    </xf>
    <xf numFmtId="1" fontId="46" fillId="0" borderId="19" xfId="0" applyNumberFormat="1" applyFont="1" applyBorder="1" applyAlignment="1">
      <alignment horizontal="center" vertical="center"/>
    </xf>
    <xf numFmtId="0" fontId="0" fillId="0" borderId="48" xfId="0" applyFont="1" applyBorder="1"/>
    <xf numFmtId="0" fontId="0" fillId="0" borderId="0" xfId="283" applyFont="1" applyBorder="1"/>
    <xf numFmtId="0" fontId="41" fillId="0" borderId="0" xfId="284" applyFont="1" applyFill="1" applyBorder="1"/>
    <xf numFmtId="0" fontId="36" fillId="0" borderId="0" xfId="284" applyFont="1" applyFill="1" applyBorder="1" applyAlignment="1">
      <alignment vertical="center"/>
    </xf>
    <xf numFmtId="0" fontId="41" fillId="0" borderId="0" xfId="284" applyFont="1" applyFill="1" applyBorder="1" applyAlignment="1">
      <alignment horizontal="left"/>
    </xf>
    <xf numFmtId="1" fontId="41" fillId="0" borderId="20" xfId="284" applyNumberFormat="1" applyFont="1" applyFill="1" applyBorder="1"/>
    <xf numFmtId="168" fontId="49" fillId="0" borderId="35" xfId="2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0" xfId="283" applyFont="1"/>
    <xf numFmtId="0" fontId="0" fillId="0" borderId="23" xfId="0" applyFont="1" applyBorder="1" applyAlignment="1">
      <alignment horizontal="center"/>
    </xf>
    <xf numFmtId="0" fontId="1" fillId="0" borderId="0" xfId="283" applyFont="1" applyAlignment="1">
      <alignment horizontal="center"/>
    </xf>
    <xf numFmtId="167" fontId="6" fillId="0" borderId="0" xfId="281" applyFont="1" applyBorder="1" applyAlignment="1" applyProtection="1">
      <alignment horizontal="center"/>
    </xf>
    <xf numFmtId="0" fontId="4" fillId="0" borderId="0" xfId="285" applyFont="1" applyAlignment="1" applyProtection="1">
      <alignment horizontal="left" vertical="top"/>
    </xf>
    <xf numFmtId="0" fontId="4" fillId="0" borderId="0" xfId="4" applyFont="1" applyBorder="1" applyAlignment="1">
      <alignment horizontal="center" vertical="center"/>
    </xf>
    <xf numFmtId="0" fontId="39" fillId="33" borderId="20" xfId="282" applyFont="1" applyFill="1" applyBorder="1" applyAlignment="1"/>
    <xf numFmtId="168" fontId="49" fillId="0" borderId="59" xfId="4" applyNumberFormat="1" applyFont="1" applyFill="1" applyBorder="1" applyAlignment="1">
      <alignment horizontal="center" vertical="center"/>
    </xf>
    <xf numFmtId="168" fontId="49" fillId="0" borderId="18" xfId="4" applyNumberFormat="1" applyFont="1" applyFill="1" applyBorder="1" applyAlignment="1">
      <alignment horizontal="center" vertical="center"/>
    </xf>
    <xf numFmtId="168" fontId="49" fillId="0" borderId="61" xfId="4" applyNumberFormat="1" applyFont="1" applyFill="1" applyBorder="1" applyAlignment="1">
      <alignment horizontal="center" vertical="center"/>
    </xf>
    <xf numFmtId="0" fontId="39" fillId="33" borderId="34" xfId="282" applyFont="1" applyFill="1" applyBorder="1" applyAlignment="1"/>
    <xf numFmtId="2" fontId="6" fillId="33" borderId="39" xfId="282" applyNumberFormat="1" applyFont="1" applyFill="1" applyBorder="1" applyAlignment="1">
      <alignment horizontal="center" wrapText="1"/>
    </xf>
    <xf numFmtId="168" fontId="49" fillId="0" borderId="59" xfId="282" applyNumberFormat="1" applyFont="1" applyFill="1" applyBorder="1" applyAlignment="1">
      <alignment horizontal="center" wrapText="1"/>
    </xf>
    <xf numFmtId="168" fontId="49" fillId="0" borderId="18" xfId="282" applyNumberFormat="1" applyFont="1" applyFill="1" applyBorder="1" applyAlignment="1">
      <alignment horizontal="center" wrapText="1"/>
    </xf>
    <xf numFmtId="168" fontId="49" fillId="0" borderId="63" xfId="282" applyNumberFormat="1" applyFont="1" applyFill="1" applyBorder="1" applyAlignment="1">
      <alignment horizontal="center" wrapText="1"/>
    </xf>
    <xf numFmtId="0" fontId="49" fillId="0" borderId="21" xfId="4" applyFont="1" applyBorder="1" applyAlignment="1">
      <alignment horizontal="right" vertical="center"/>
    </xf>
    <xf numFmtId="0" fontId="49" fillId="0" borderId="21" xfId="4" applyFont="1" applyBorder="1" applyAlignment="1">
      <alignment horizontal="left" vertical="center"/>
    </xf>
    <xf numFmtId="1" fontId="35" fillId="0" borderId="21" xfId="20" applyNumberFormat="1" applyFont="1" applyFill="1" applyBorder="1" applyAlignment="1">
      <alignment horizontal="center"/>
    </xf>
    <xf numFmtId="0" fontId="35" fillId="0" borderId="21" xfId="20" applyFont="1" applyFill="1" applyBorder="1"/>
    <xf numFmtId="168" fontId="35" fillId="0" borderId="21" xfId="20" applyNumberFormat="1" applyFont="1" applyFill="1" applyBorder="1" applyAlignment="1">
      <alignment horizontal="center"/>
    </xf>
    <xf numFmtId="0" fontId="4" fillId="0" borderId="21" xfId="20" applyFont="1" applyFill="1" applyBorder="1" applyAlignment="1">
      <alignment horizontal="center"/>
    </xf>
    <xf numFmtId="168" fontId="4" fillId="0" borderId="21" xfId="20" applyNumberFormat="1" applyFont="1" applyFill="1" applyBorder="1" applyAlignment="1">
      <alignment horizont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Border="1" applyAlignment="1">
      <alignment horizontal="center" vertical="center"/>
    </xf>
    <xf numFmtId="0" fontId="4" fillId="0" borderId="0" xfId="20" applyFont="1" applyFill="1" applyBorder="1" applyAlignment="1" applyProtection="1">
      <alignment horizontal="center" vertical="center"/>
      <protection locked="0"/>
    </xf>
    <xf numFmtId="0" fontId="58" fillId="0" borderId="0" xfId="20" applyFont="1" applyFill="1"/>
    <xf numFmtId="168" fontId="59" fillId="0" borderId="18" xfId="20" applyNumberFormat="1" applyFont="1" applyFill="1" applyBorder="1" applyAlignment="1">
      <alignment horizontal="center" vertical="center"/>
    </xf>
    <xf numFmtId="168" fontId="59" fillId="0" borderId="61" xfId="20" applyNumberFormat="1" applyFont="1" applyFill="1" applyBorder="1" applyAlignment="1">
      <alignment horizontal="center" vertical="center"/>
    </xf>
    <xf numFmtId="1" fontId="59" fillId="0" borderId="41" xfId="20" applyNumberFormat="1" applyFont="1" applyFill="1" applyBorder="1" applyAlignment="1">
      <alignment horizontal="center" vertical="center"/>
    </xf>
    <xf numFmtId="1" fontId="49" fillId="0" borderId="61" xfId="4" applyNumberFormat="1" applyFont="1" applyFill="1" applyBorder="1" applyAlignment="1">
      <alignment horizontal="center" vertical="center"/>
    </xf>
    <xf numFmtId="168" fontId="59" fillId="0" borderId="22" xfId="20" applyNumberFormat="1" applyFont="1" applyFill="1" applyBorder="1" applyAlignment="1">
      <alignment horizontal="center" vertical="center"/>
    </xf>
    <xf numFmtId="2" fontId="59" fillId="0" borderId="22" xfId="20" applyNumberFormat="1" applyFont="1" applyFill="1" applyBorder="1" applyAlignment="1">
      <alignment horizontal="center" vertical="center"/>
    </xf>
    <xf numFmtId="1" fontId="59" fillId="0" borderId="22" xfId="20" applyNumberFormat="1" applyFont="1" applyFill="1" applyBorder="1" applyAlignment="1">
      <alignment horizontal="center" vertical="center"/>
    </xf>
    <xf numFmtId="1" fontId="59" fillId="0" borderId="48" xfId="20" applyNumberFormat="1" applyFont="1" applyFill="1" applyBorder="1" applyAlignment="1">
      <alignment horizontal="center" vertical="center"/>
    </xf>
    <xf numFmtId="168" fontId="59" fillId="0" borderId="57" xfId="20" applyNumberFormat="1" applyFont="1" applyFill="1" applyBorder="1" applyAlignment="1">
      <alignment horizontal="center" vertical="center"/>
    </xf>
    <xf numFmtId="168" fontId="54" fillId="0" borderId="57" xfId="20" applyNumberFormat="1" applyFont="1" applyFill="1" applyBorder="1" applyAlignment="1">
      <alignment horizontal="center" vertical="center"/>
    </xf>
    <xf numFmtId="2" fontId="59" fillId="0" borderId="18" xfId="20" applyNumberFormat="1" applyFont="1" applyFill="1" applyBorder="1" applyAlignment="1">
      <alignment horizontal="center" vertical="center"/>
    </xf>
    <xf numFmtId="1" fontId="59" fillId="0" borderId="18" xfId="20" applyNumberFormat="1" applyFont="1" applyFill="1" applyBorder="1" applyAlignment="1">
      <alignment horizontal="center" vertical="center"/>
    </xf>
    <xf numFmtId="1" fontId="59" fillId="0" borderId="35" xfId="20" applyNumberFormat="1" applyFont="1" applyFill="1" applyBorder="1" applyAlignment="1">
      <alignment horizontal="center" vertical="center"/>
    </xf>
    <xf numFmtId="168" fontId="59" fillId="0" borderId="51" xfId="20" applyNumberFormat="1" applyFont="1" applyFill="1" applyBorder="1" applyAlignment="1">
      <alignment horizontal="center" vertical="center"/>
    </xf>
    <xf numFmtId="168" fontId="54" fillId="0" borderId="51" xfId="20" applyNumberFormat="1" applyFont="1" applyFill="1" applyBorder="1" applyAlignment="1">
      <alignment horizontal="center" vertical="center"/>
    </xf>
    <xf numFmtId="0" fontId="4" fillId="0" borderId="51" xfId="20" applyFont="1" applyFill="1" applyBorder="1" applyAlignment="1">
      <alignment wrapText="1"/>
    </xf>
    <xf numFmtId="0" fontId="49" fillId="33" borderId="59" xfId="20" applyFont="1" applyFill="1" applyBorder="1" applyAlignment="1">
      <alignment vertical="center"/>
    </xf>
    <xf numFmtId="0" fontId="4" fillId="33" borderId="58" xfId="20" applyFont="1" applyFill="1" applyBorder="1" applyAlignment="1">
      <alignment vertical="center" wrapText="1"/>
    </xf>
    <xf numFmtId="0" fontId="49" fillId="33" borderId="18" xfId="20" applyFont="1" applyFill="1" applyBorder="1" applyAlignment="1">
      <alignment vertical="center"/>
    </xf>
    <xf numFmtId="0" fontId="49" fillId="33" borderId="35" xfId="20" applyFont="1" applyFill="1" applyBorder="1" applyAlignment="1">
      <alignment horizontal="center" vertical="center"/>
    </xf>
    <xf numFmtId="0" fontId="4" fillId="33" borderId="51" xfId="20" applyFont="1" applyFill="1" applyBorder="1" applyAlignment="1">
      <alignment vertical="center" wrapText="1"/>
    </xf>
    <xf numFmtId="0" fontId="49" fillId="33" borderId="61" xfId="20" applyFont="1" applyFill="1" applyBorder="1" applyAlignment="1">
      <alignment vertical="center"/>
    </xf>
    <xf numFmtId="0" fontId="49" fillId="33" borderId="41" xfId="20" applyFont="1" applyFill="1" applyBorder="1" applyAlignment="1">
      <alignment horizontal="center" vertical="center"/>
    </xf>
    <xf numFmtId="0" fontId="4" fillId="33" borderId="62" xfId="20" applyFont="1" applyFill="1" applyBorder="1" applyAlignment="1">
      <alignment vertical="center" wrapText="1"/>
    </xf>
    <xf numFmtId="0" fontId="49" fillId="0" borderId="22" xfId="20" applyFont="1" applyFill="1" applyBorder="1" applyAlignment="1">
      <alignment vertical="center"/>
    </xf>
    <xf numFmtId="0" fontId="4" fillId="0" borderId="57" xfId="20" applyFont="1" applyFill="1" applyBorder="1" applyAlignment="1">
      <alignment vertical="center" wrapText="1"/>
    </xf>
    <xf numFmtId="0" fontId="49" fillId="0" borderId="18" xfId="20" applyFont="1" applyFill="1" applyBorder="1" applyAlignment="1">
      <alignment vertical="center"/>
    </xf>
    <xf numFmtId="0" fontId="4" fillId="0" borderId="51" xfId="20" applyFont="1" applyFill="1" applyBorder="1" applyAlignment="1">
      <alignment vertical="center" wrapText="1"/>
    </xf>
    <xf numFmtId="0" fontId="49" fillId="0" borderId="59" xfId="20" applyFont="1" applyFill="1" applyBorder="1" applyAlignment="1">
      <alignment vertical="center"/>
    </xf>
    <xf numFmtId="0" fontId="4" fillId="0" borderId="58" xfId="20" applyFont="1" applyFill="1" applyBorder="1" applyAlignment="1">
      <alignment vertical="center" wrapText="1"/>
    </xf>
    <xf numFmtId="0" fontId="49" fillId="0" borderId="61" xfId="20" applyFont="1" applyFill="1" applyBorder="1" applyAlignment="1">
      <alignment vertical="center"/>
    </xf>
    <xf numFmtId="0" fontId="49" fillId="0" borderId="41" xfId="20" applyFont="1" applyFill="1" applyBorder="1" applyAlignment="1">
      <alignment horizontal="center" vertical="center"/>
    </xf>
    <xf numFmtId="0" fontId="4" fillId="0" borderId="62" xfId="20" applyFont="1" applyFill="1" applyBorder="1" applyAlignment="1">
      <alignment vertical="center" wrapText="1"/>
    </xf>
    <xf numFmtId="0" fontId="39" fillId="32" borderId="46" xfId="20" applyFont="1" applyFill="1" applyBorder="1" applyAlignment="1">
      <alignment horizontal="left"/>
    </xf>
    <xf numFmtId="0" fontId="41" fillId="0" borderId="19" xfId="284" applyFont="1" applyBorder="1"/>
    <xf numFmtId="0" fontId="36" fillId="0" borderId="19" xfId="284" applyFont="1" applyBorder="1" applyAlignment="1">
      <alignment vertical="center"/>
    </xf>
    <xf numFmtId="0" fontId="41" fillId="0" borderId="19" xfId="284" applyFont="1" applyBorder="1" applyAlignment="1">
      <alignment horizontal="left"/>
    </xf>
    <xf numFmtId="1" fontId="41" fillId="0" borderId="19" xfId="284" applyNumberFormat="1" applyFont="1" applyBorder="1"/>
    <xf numFmtId="0" fontId="41" fillId="0" borderId="24" xfId="284" applyFont="1" applyBorder="1"/>
    <xf numFmtId="0" fontId="41" fillId="0" borderId="24" xfId="284" applyFont="1" applyBorder="1" applyAlignment="1">
      <alignment horizontal="left"/>
    </xf>
    <xf numFmtId="1" fontId="41" fillId="0" borderId="24" xfId="284" applyNumberFormat="1" applyFont="1" applyBorder="1"/>
    <xf numFmtId="168" fontId="49" fillId="0" borderId="18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69" xfId="0" applyNumberFormat="1" applyFont="1" applyFill="1" applyBorder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168" fontId="49" fillId="0" borderId="69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left" vertical="center" wrapText="1"/>
    </xf>
    <xf numFmtId="168" fontId="49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" fontId="49" fillId="0" borderId="69" xfId="0" applyNumberFormat="1" applyFont="1" applyFill="1" applyBorder="1" applyAlignment="1">
      <alignment horizontal="center" vertical="center"/>
    </xf>
    <xf numFmtId="2" fontId="49" fillId="0" borderId="18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1" fontId="49" fillId="0" borderId="0" xfId="20" applyNumberFormat="1" applyFont="1" applyAlignment="1">
      <alignment vertical="center"/>
    </xf>
    <xf numFmtId="168" fontId="49" fillId="0" borderId="0" xfId="20" applyNumberFormat="1" applyFont="1" applyAlignment="1">
      <alignment vertical="center"/>
    </xf>
    <xf numFmtId="0" fontId="49" fillId="0" borderId="0" xfId="20" applyFont="1" applyAlignment="1">
      <alignment vertical="center"/>
    </xf>
    <xf numFmtId="168" fontId="49" fillId="0" borderId="71" xfId="20" applyNumberFormat="1" applyFont="1" applyFill="1" applyBorder="1" applyAlignment="1">
      <alignment horizontal="center" vertical="center"/>
    </xf>
    <xf numFmtId="168" fontId="49" fillId="0" borderId="72" xfId="20" applyNumberFormat="1" applyFont="1" applyFill="1" applyBorder="1" applyAlignment="1">
      <alignment horizontal="center" vertical="center"/>
    </xf>
    <xf numFmtId="168" fontId="49" fillId="0" borderId="73" xfId="20" applyNumberFormat="1" applyFont="1" applyFill="1" applyBorder="1" applyAlignment="1">
      <alignment horizontal="center" vertical="center"/>
    </xf>
    <xf numFmtId="168" fontId="49" fillId="0" borderId="35" xfId="0" applyNumberFormat="1" applyFont="1" applyFill="1" applyBorder="1" applyAlignment="1">
      <alignment horizontal="center" vertical="center"/>
    </xf>
    <xf numFmtId="0" fontId="39" fillId="32" borderId="76" xfId="20" applyFont="1" applyFill="1" applyBorder="1" applyAlignment="1">
      <alignment horizontal="center" vertical="center"/>
    </xf>
    <xf numFmtId="168" fontId="53" fillId="32" borderId="68" xfId="20" applyNumberFormat="1" applyFont="1" applyFill="1" applyBorder="1" applyAlignment="1">
      <alignment horizontal="center" vertical="center"/>
    </xf>
    <xf numFmtId="1" fontId="53" fillId="32" borderId="68" xfId="20" applyNumberFormat="1" applyFont="1" applyFill="1" applyBorder="1" applyAlignment="1">
      <alignment horizontal="center" vertical="center"/>
    </xf>
    <xf numFmtId="1" fontId="53" fillId="32" borderId="77" xfId="20" applyNumberFormat="1" applyFont="1" applyFill="1" applyBorder="1" applyAlignment="1">
      <alignment horizontal="center" vertical="center"/>
    </xf>
    <xf numFmtId="168" fontId="53" fillId="32" borderId="75" xfId="20" applyNumberFormat="1" applyFont="1" applyFill="1" applyBorder="1" applyAlignment="1">
      <alignment horizontal="center" vertical="center"/>
    </xf>
    <xf numFmtId="2" fontId="53" fillId="32" borderId="68" xfId="20" applyNumberFormat="1" applyFont="1" applyFill="1" applyBorder="1" applyAlignment="1">
      <alignment horizontal="center" vertical="center"/>
    </xf>
    <xf numFmtId="168" fontId="53" fillId="32" borderId="77" xfId="20" applyNumberFormat="1" applyFont="1" applyFill="1" applyBorder="1" applyAlignment="1">
      <alignment horizontal="center" vertical="center"/>
    </xf>
    <xf numFmtId="1" fontId="39" fillId="32" borderId="68" xfId="20" applyNumberFormat="1" applyFont="1" applyFill="1" applyBorder="1" applyAlignment="1">
      <alignment horizontal="center" vertical="center"/>
    </xf>
    <xf numFmtId="168" fontId="53" fillId="32" borderId="63" xfId="4" applyNumberFormat="1" applyFont="1" applyFill="1" applyBorder="1" applyAlignment="1">
      <alignment horizontal="center" vertical="center"/>
    </xf>
    <xf numFmtId="1" fontId="53" fillId="32" borderId="63" xfId="4" applyNumberFormat="1" applyFont="1" applyFill="1" applyBorder="1" applyAlignment="1">
      <alignment horizontal="center" vertical="center"/>
    </xf>
    <xf numFmtId="1" fontId="53" fillId="32" borderId="73" xfId="4" applyNumberFormat="1" applyFont="1" applyFill="1" applyBorder="1" applyAlignment="1">
      <alignment horizontal="center" vertical="center"/>
    </xf>
    <xf numFmtId="168" fontId="53" fillId="32" borderId="55" xfId="4" applyNumberFormat="1" applyFont="1" applyFill="1" applyBorder="1" applyAlignment="1">
      <alignment horizontal="center" vertical="center"/>
    </xf>
    <xf numFmtId="2" fontId="53" fillId="32" borderId="63" xfId="4" applyNumberFormat="1" applyFont="1" applyFill="1" applyBorder="1" applyAlignment="1">
      <alignment horizontal="center" vertical="center"/>
    </xf>
    <xf numFmtId="168" fontId="53" fillId="32" borderId="73" xfId="4" applyNumberFormat="1" applyFont="1" applyFill="1" applyBorder="1" applyAlignment="1">
      <alignment horizontal="center" vertical="center"/>
    </xf>
    <xf numFmtId="1" fontId="39" fillId="32" borderId="63" xfId="4" applyNumberFormat="1" applyFont="1" applyFill="1" applyBorder="1" applyAlignment="1">
      <alignment horizontal="center" vertical="center"/>
    </xf>
    <xf numFmtId="168" fontId="39" fillId="32" borderId="73" xfId="4" applyNumberFormat="1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left" wrapText="1"/>
    </xf>
    <xf numFmtId="15" fontId="61" fillId="0" borderId="22" xfId="0" applyNumberFormat="1" applyFont="1" applyFill="1" applyBorder="1" applyAlignment="1">
      <alignment horizontal="center" wrapText="1"/>
    </xf>
    <xf numFmtId="0" fontId="61" fillId="0" borderId="22" xfId="0" applyFont="1" applyFill="1" applyBorder="1" applyAlignment="1">
      <alignment horizontal="center" wrapText="1"/>
    </xf>
    <xf numFmtId="0" fontId="49" fillId="0" borderId="22" xfId="0" applyFont="1" applyFill="1" applyBorder="1" applyAlignment="1">
      <alignment horizontal="center"/>
    </xf>
    <xf numFmtId="0" fontId="49" fillId="0" borderId="48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left" wrapText="1"/>
    </xf>
    <xf numFmtId="15" fontId="61" fillId="0" borderId="18" xfId="0" applyNumberFormat="1" applyFont="1" applyFill="1" applyBorder="1" applyAlignment="1">
      <alignment horizontal="center" wrapText="1"/>
    </xf>
    <xf numFmtId="0" fontId="61" fillId="0" borderId="18" xfId="0" applyFont="1" applyFill="1" applyBorder="1" applyAlignment="1">
      <alignment horizontal="center" wrapText="1"/>
    </xf>
    <xf numFmtId="0" fontId="49" fillId="0" borderId="35" xfId="0" applyFont="1" applyFill="1" applyBorder="1" applyAlignment="1">
      <alignment horizontal="center"/>
    </xf>
    <xf numFmtId="0" fontId="61" fillId="0" borderId="61" xfId="0" applyFont="1" applyFill="1" applyBorder="1" applyAlignment="1">
      <alignment horizontal="center"/>
    </xf>
    <xf numFmtId="0" fontId="61" fillId="0" borderId="61" xfId="0" applyFont="1" applyFill="1" applyBorder="1" applyAlignment="1">
      <alignment horizontal="left"/>
    </xf>
    <xf numFmtId="15" fontId="61" fillId="0" borderId="61" xfId="0" applyNumberFormat="1" applyFont="1" applyFill="1" applyBorder="1" applyAlignment="1">
      <alignment horizontal="center" wrapText="1"/>
    </xf>
    <xf numFmtId="0" fontId="61" fillId="0" borderId="61" xfId="0" applyFont="1" applyFill="1" applyBorder="1" applyAlignment="1">
      <alignment horizontal="center" wrapText="1"/>
    </xf>
    <xf numFmtId="0" fontId="49" fillId="0" borderId="61" xfId="0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168" fontId="49" fillId="0" borderId="22" xfId="0" applyNumberFormat="1" applyFont="1" applyFill="1" applyBorder="1" applyAlignment="1">
      <alignment horizontal="center"/>
    </xf>
    <xf numFmtId="1" fontId="49" fillId="0" borderId="72" xfId="0" applyNumberFormat="1" applyFont="1" applyFill="1" applyBorder="1" applyAlignment="1">
      <alignment horizontal="center"/>
    </xf>
    <xf numFmtId="168" fontId="49" fillId="0" borderId="57" xfId="0" applyNumberFormat="1" applyFont="1" applyFill="1" applyBorder="1" applyAlignment="1">
      <alignment horizontal="center"/>
    </xf>
    <xf numFmtId="168" fontId="49" fillId="0" borderId="51" xfId="0" applyNumberFormat="1" applyFont="1" applyFill="1" applyBorder="1" applyAlignment="1">
      <alignment horizontal="center"/>
    </xf>
    <xf numFmtId="168" fontId="49" fillId="0" borderId="61" xfId="0" applyNumberFormat="1" applyFont="1" applyFill="1" applyBorder="1" applyAlignment="1">
      <alignment horizontal="center"/>
    </xf>
    <xf numFmtId="2" fontId="49" fillId="0" borderId="61" xfId="0" applyNumberFormat="1" applyFont="1" applyFill="1" applyBorder="1" applyAlignment="1">
      <alignment horizontal="center"/>
    </xf>
    <xf numFmtId="168" fontId="49" fillId="0" borderId="74" xfId="0" applyNumberFormat="1" applyFont="1" applyFill="1" applyBorder="1" applyAlignment="1">
      <alignment horizontal="center"/>
    </xf>
    <xf numFmtId="168" fontId="49" fillId="0" borderId="62" xfId="0" applyNumberFormat="1" applyFont="1" applyFill="1" applyBorder="1" applyAlignment="1">
      <alignment horizontal="center"/>
    </xf>
    <xf numFmtId="168" fontId="49" fillId="0" borderId="72" xfId="0" applyNumberFormat="1" applyFont="1" applyFill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168" fontId="49" fillId="0" borderId="26" xfId="20" applyNumberFormat="1" applyFont="1" applyFill="1" applyBorder="1" applyAlignment="1">
      <alignment vertical="center"/>
    </xf>
    <xf numFmtId="168" fontId="49" fillId="0" borderId="22" xfId="20" applyNumberFormat="1" applyFont="1" applyFill="1" applyBorder="1" applyAlignment="1">
      <alignment vertical="center"/>
    </xf>
    <xf numFmtId="168" fontId="49" fillId="0" borderId="72" xfId="20" applyNumberFormat="1" applyFont="1" applyFill="1" applyBorder="1" applyAlignment="1">
      <alignment vertical="center"/>
    </xf>
    <xf numFmtId="168" fontId="49" fillId="0" borderId="52" xfId="20" applyNumberFormat="1" applyFont="1" applyFill="1" applyBorder="1" applyAlignment="1">
      <alignment vertical="center"/>
    </xf>
    <xf numFmtId="168" fontId="49" fillId="0" borderId="18" xfId="20" applyNumberFormat="1" applyFont="1" applyFill="1" applyBorder="1" applyAlignment="1">
      <alignment vertical="center"/>
    </xf>
    <xf numFmtId="168" fontId="49" fillId="0" borderId="69" xfId="20" applyNumberFormat="1" applyFont="1" applyFill="1" applyBorder="1" applyAlignment="1">
      <alignment vertical="center"/>
    </xf>
    <xf numFmtId="168" fontId="49" fillId="0" borderId="46" xfId="20" applyNumberFormat="1" applyFont="1" applyFill="1" applyBorder="1" applyAlignment="1">
      <alignment vertical="center"/>
    </xf>
    <xf numFmtId="168" fontId="49" fillId="0" borderId="63" xfId="20" applyNumberFormat="1" applyFont="1" applyFill="1" applyBorder="1" applyAlignment="1">
      <alignment vertical="center"/>
    </xf>
    <xf numFmtId="168" fontId="49" fillId="0" borderId="73" xfId="20" applyNumberFormat="1" applyFont="1" applyFill="1" applyBorder="1" applyAlignment="1">
      <alignment vertical="center"/>
    </xf>
    <xf numFmtId="168" fontId="53" fillId="32" borderId="30" xfId="20" applyNumberFormat="1" applyFont="1" applyFill="1" applyBorder="1" applyAlignment="1">
      <alignment vertical="center"/>
    </xf>
    <xf numFmtId="168" fontId="53" fillId="32" borderId="66" xfId="20" applyNumberFormat="1" applyFont="1" applyFill="1" applyBorder="1" applyAlignment="1">
      <alignment vertical="center"/>
    </xf>
    <xf numFmtId="168" fontId="53" fillId="32" borderId="70" xfId="20" applyNumberFormat="1" applyFont="1" applyFill="1" applyBorder="1" applyAlignment="1">
      <alignment vertical="center"/>
    </xf>
    <xf numFmtId="0" fontId="41" fillId="0" borderId="24" xfId="284" applyFont="1" applyBorder="1" applyAlignment="1"/>
    <xf numFmtId="0" fontId="41" fillId="0" borderId="19" xfId="284" applyFont="1" applyBorder="1" applyAlignment="1"/>
    <xf numFmtId="2" fontId="53" fillId="33" borderId="45" xfId="20" applyNumberFormat="1" applyFont="1" applyFill="1" applyBorder="1" applyAlignment="1">
      <alignment horizontal="center" vertical="center"/>
    </xf>
    <xf numFmtId="2" fontId="49" fillId="0" borderId="30" xfId="0" applyNumberFormat="1" applyFont="1" applyFill="1" applyBorder="1" applyAlignment="1">
      <alignment wrapText="1"/>
    </xf>
    <xf numFmtId="2" fontId="49" fillId="0" borderId="0" xfId="0" applyNumberFormat="1" applyFont="1" applyFill="1" applyBorder="1" applyAlignment="1">
      <alignment wrapText="1"/>
    </xf>
    <xf numFmtId="2" fontId="49" fillId="0" borderId="46" xfId="0" applyNumberFormat="1" applyFont="1" applyFill="1" applyBorder="1" applyAlignment="1">
      <alignment wrapText="1"/>
    </xf>
    <xf numFmtId="2" fontId="49" fillId="0" borderId="32" xfId="0" applyNumberFormat="1" applyFont="1" applyFill="1" applyBorder="1" applyAlignment="1">
      <alignment wrapText="1"/>
    </xf>
    <xf numFmtId="2" fontId="49" fillId="0" borderId="35" xfId="4" applyNumberFormat="1" applyFont="1" applyFill="1" applyBorder="1" applyAlignment="1">
      <alignment horizontal="center" vertical="center"/>
    </xf>
    <xf numFmtId="168" fontId="54" fillId="0" borderId="18" xfId="202" applyNumberFormat="1" applyFont="1" applyBorder="1" applyAlignment="1">
      <alignment horizontal="center" vertical="center"/>
    </xf>
    <xf numFmtId="168" fontId="54" fillId="0" borderId="61" xfId="202" applyNumberFormat="1" applyFont="1" applyFill="1" applyBorder="1" applyAlignment="1">
      <alignment horizontal="center" vertical="center"/>
    </xf>
    <xf numFmtId="1" fontId="54" fillId="0" borderId="18" xfId="202" applyNumberFormat="1" applyFont="1" applyBorder="1" applyAlignment="1">
      <alignment horizontal="center" vertical="center"/>
    </xf>
    <xf numFmtId="1" fontId="54" fillId="0" borderId="61" xfId="202" applyNumberFormat="1" applyFont="1" applyFill="1" applyBorder="1" applyAlignment="1">
      <alignment horizontal="center" vertical="center"/>
    </xf>
    <xf numFmtId="168" fontId="53" fillId="44" borderId="63" xfId="20" applyNumberFormat="1" applyFont="1" applyFill="1" applyBorder="1" applyAlignment="1">
      <alignment horizontal="center" vertical="center"/>
    </xf>
    <xf numFmtId="168" fontId="53" fillId="44" borderId="55" xfId="20" applyNumberFormat="1" applyFont="1" applyFill="1" applyBorder="1" applyAlignment="1">
      <alignment horizontal="center" vertical="center"/>
    </xf>
    <xf numFmtId="168" fontId="49" fillId="41" borderId="35" xfId="202" applyNumberFormat="1" applyFont="1" applyFill="1" applyBorder="1" applyAlignment="1">
      <alignment horizontal="center" vertical="center"/>
    </xf>
    <xf numFmtId="168" fontId="49" fillId="42" borderId="35" xfId="202" applyNumberFormat="1" applyFont="1" applyFill="1" applyBorder="1" applyAlignment="1">
      <alignment horizontal="center" vertical="center"/>
    </xf>
    <xf numFmtId="2" fontId="54" fillId="0" borderId="18" xfId="202" applyNumberFormat="1" applyFont="1" applyBorder="1" applyAlignment="1">
      <alignment horizontal="center" vertical="center"/>
    </xf>
    <xf numFmtId="2" fontId="54" fillId="0" borderId="61" xfId="202" applyNumberFormat="1" applyFont="1" applyBorder="1" applyAlignment="1">
      <alignment horizontal="center" vertical="center"/>
    </xf>
    <xf numFmtId="2" fontId="54" fillId="0" borderId="61" xfId="202" applyNumberFormat="1" applyFont="1" applyFill="1" applyBorder="1" applyAlignment="1">
      <alignment horizontal="center" vertical="center"/>
    </xf>
    <xf numFmtId="168" fontId="54" fillId="0" borderId="52" xfId="202" applyNumberFormat="1" applyFont="1" applyBorder="1" applyAlignment="1">
      <alignment horizontal="center" vertical="center"/>
    </xf>
    <xf numFmtId="168" fontId="54" fillId="0" borderId="49" xfId="202" applyNumberFormat="1" applyFont="1" applyFill="1" applyBorder="1" applyAlignment="1">
      <alignment horizontal="center" vertical="center"/>
    </xf>
    <xf numFmtId="1" fontId="49" fillId="37" borderId="35" xfId="4" applyNumberFormat="1" applyFont="1" applyFill="1" applyBorder="1" applyAlignment="1">
      <alignment horizontal="center" vertical="center"/>
    </xf>
    <xf numFmtId="0" fontId="2" fillId="0" borderId="0" xfId="283" applyFont="1" applyBorder="1"/>
    <xf numFmtId="167" fontId="36" fillId="0" borderId="0" xfId="273" applyFont="1" applyAlignment="1" applyProtection="1">
      <alignment horizontal="left"/>
    </xf>
    <xf numFmtId="49" fontId="39" fillId="0" borderId="0" xfId="273" applyNumberFormat="1" applyFont="1" applyFill="1" applyBorder="1" applyAlignment="1" applyProtection="1">
      <alignment horizontal="center"/>
    </xf>
    <xf numFmtId="49" fontId="36" fillId="0" borderId="0" xfId="273" applyNumberFormat="1" applyFont="1" applyBorder="1" applyAlignment="1" applyProtection="1">
      <alignment horizontal="center"/>
    </xf>
    <xf numFmtId="49" fontId="36" fillId="38" borderId="0" xfId="273" applyNumberFormat="1" applyFont="1" applyFill="1" applyBorder="1" applyAlignment="1" applyProtection="1">
      <alignment horizontal="center"/>
    </xf>
    <xf numFmtId="49" fontId="36" fillId="39" borderId="0" xfId="273" applyNumberFormat="1" applyFont="1" applyFill="1" applyBorder="1" applyAlignment="1" applyProtection="1">
      <alignment horizontal="center"/>
    </xf>
    <xf numFmtId="167" fontId="36" fillId="0" borderId="0" xfId="273" applyFont="1" applyFill="1" applyAlignment="1" applyProtection="1">
      <alignment horizontal="left"/>
    </xf>
    <xf numFmtId="49" fontId="36" fillId="0" borderId="0" xfId="273" applyNumberFormat="1" applyFont="1" applyFill="1" applyBorder="1" applyAlignment="1" applyProtection="1">
      <alignment horizontal="center"/>
    </xf>
    <xf numFmtId="49" fontId="36" fillId="0" borderId="0" xfId="273" applyNumberFormat="1" applyFont="1" applyFill="1" applyBorder="1" applyAlignment="1">
      <alignment horizontal="center"/>
    </xf>
    <xf numFmtId="167" fontId="36" fillId="0" borderId="0" xfId="273" applyFont="1" applyBorder="1" applyAlignment="1">
      <alignment horizontal="center"/>
    </xf>
    <xf numFmtId="167" fontId="6" fillId="0" borderId="0" xfId="273" applyFont="1" applyAlignment="1" applyProtection="1">
      <alignment horizontal="left"/>
    </xf>
    <xf numFmtId="49" fontId="36" fillId="0" borderId="0" xfId="281" applyNumberFormat="1" applyFont="1" applyBorder="1" applyAlignment="1">
      <alignment horizontal="center"/>
    </xf>
    <xf numFmtId="49" fontId="36" fillId="43" borderId="0" xfId="281" applyNumberFormat="1" applyFont="1" applyFill="1" applyBorder="1" applyAlignment="1" applyProtection="1">
      <alignment horizontal="center"/>
    </xf>
    <xf numFmtId="167" fontId="63" fillId="44" borderId="0" xfId="281" applyFont="1" applyFill="1"/>
    <xf numFmtId="167" fontId="36" fillId="0" borderId="19" xfId="281" applyFont="1" applyBorder="1"/>
    <xf numFmtId="167" fontId="36" fillId="0" borderId="19" xfId="281" applyFont="1" applyFill="1" applyBorder="1"/>
    <xf numFmtId="167" fontId="32" fillId="0" borderId="19" xfId="281" applyBorder="1"/>
    <xf numFmtId="0" fontId="1" fillId="0" borderId="0" xfId="191" applyFont="1"/>
    <xf numFmtId="0" fontId="1" fillId="0" borderId="0" xfId="191"/>
    <xf numFmtId="0" fontId="1" fillId="0" borderId="31" xfId="191" applyBorder="1" applyAlignment="1">
      <alignment horizontal="center"/>
    </xf>
    <xf numFmtId="0" fontId="1" fillId="0" borderId="39" xfId="191" applyBorder="1" applyAlignment="1">
      <alignment horizontal="center"/>
    </xf>
    <xf numFmtId="0" fontId="1" fillId="0" borderId="49" xfId="191" applyBorder="1" applyAlignment="1">
      <alignment horizontal="center"/>
    </xf>
    <xf numFmtId="0" fontId="2" fillId="0" borderId="29" xfId="191" applyFont="1" applyBorder="1"/>
    <xf numFmtId="168" fontId="1" fillId="0" borderId="0" xfId="191" applyNumberFormat="1" applyAlignment="1">
      <alignment horizontal="center" vertical="center"/>
    </xf>
    <xf numFmtId="0" fontId="1" fillId="0" borderId="42" xfId="191" applyBorder="1" applyAlignment="1">
      <alignment horizontal="center" vertical="center"/>
    </xf>
    <xf numFmtId="0" fontId="1" fillId="0" borderId="0" xfId="191" applyAlignment="1">
      <alignment horizontal="center" vertical="center"/>
    </xf>
    <xf numFmtId="1" fontId="1" fillId="0" borderId="0" xfId="191" applyNumberFormat="1" applyAlignment="1">
      <alignment horizontal="center" vertical="center"/>
    </xf>
    <xf numFmtId="168" fontId="1" fillId="0" borderId="30" xfId="191" applyNumberFormat="1" applyBorder="1" applyAlignment="1">
      <alignment horizontal="center" vertical="center"/>
    </xf>
    <xf numFmtId="2" fontId="1" fillId="0" borderId="42" xfId="191" applyNumberFormat="1" applyBorder="1" applyAlignment="1">
      <alignment horizontal="center" vertical="center"/>
    </xf>
    <xf numFmtId="2" fontId="1" fillId="0" borderId="0" xfId="191" applyNumberFormat="1" applyAlignment="1">
      <alignment horizontal="center" vertical="center"/>
    </xf>
    <xf numFmtId="168" fontId="1" fillId="0" borderId="42" xfId="191" applyNumberFormat="1" applyBorder="1" applyAlignment="1">
      <alignment horizontal="center" vertical="center"/>
    </xf>
    <xf numFmtId="168" fontId="46" fillId="0" borderId="42" xfId="20" applyNumberFormat="1" applyFont="1" applyFill="1" applyBorder="1" applyAlignment="1">
      <alignment horizontal="center" vertical="center"/>
    </xf>
    <xf numFmtId="169" fontId="1" fillId="0" borderId="0" xfId="191" applyNumberFormat="1" applyProtection="1"/>
    <xf numFmtId="1" fontId="1" fillId="0" borderId="42" xfId="191" applyNumberFormat="1" applyBorder="1" applyAlignment="1">
      <alignment horizontal="center" vertical="center"/>
    </xf>
    <xf numFmtId="170" fontId="1" fillId="0" borderId="30" xfId="191" applyNumberFormat="1" applyBorder="1" applyProtection="1"/>
    <xf numFmtId="170" fontId="1" fillId="0" borderId="0" xfId="191" applyNumberFormat="1" applyProtection="1"/>
    <xf numFmtId="170" fontId="1" fillId="0" borderId="42" xfId="191" applyNumberFormat="1" applyBorder="1" applyProtection="1"/>
    <xf numFmtId="169" fontId="1" fillId="0" borderId="42" xfId="191" applyNumberFormat="1" applyBorder="1" applyProtection="1"/>
    <xf numFmtId="0" fontId="1" fillId="0" borderId="0" xfId="191" applyAlignment="1">
      <alignment horizontal="center"/>
    </xf>
    <xf numFmtId="0" fontId="2" fillId="0" borderId="33" xfId="191" applyFont="1" applyFill="1" applyBorder="1"/>
    <xf numFmtId="168" fontId="2" fillId="0" borderId="32" xfId="191" applyNumberFormat="1" applyFont="1" applyBorder="1" applyAlignment="1">
      <alignment horizontal="center"/>
    </xf>
    <xf numFmtId="1" fontId="2" fillId="0" borderId="45" xfId="191" applyNumberFormat="1" applyFont="1" applyBorder="1" applyAlignment="1">
      <alignment horizontal="center"/>
    </xf>
    <xf numFmtId="1" fontId="2" fillId="0" borderId="32" xfId="191" applyNumberFormat="1" applyFont="1" applyBorder="1" applyAlignment="1">
      <alignment horizontal="center"/>
    </xf>
    <xf numFmtId="168" fontId="2" fillId="0" borderId="46" xfId="191" applyNumberFormat="1" applyFont="1" applyBorder="1" applyAlignment="1">
      <alignment horizontal="center"/>
    </xf>
    <xf numFmtId="2" fontId="2" fillId="0" borderId="45" xfId="191" applyNumberFormat="1" applyFont="1" applyBorder="1" applyAlignment="1">
      <alignment horizontal="center"/>
    </xf>
    <xf numFmtId="2" fontId="2" fillId="0" borderId="32" xfId="191" applyNumberFormat="1" applyFont="1" applyBorder="1" applyAlignment="1">
      <alignment horizontal="center"/>
    </xf>
    <xf numFmtId="168" fontId="2" fillId="0" borderId="45" xfId="191" applyNumberFormat="1" applyFont="1" applyBorder="1" applyAlignment="1">
      <alignment horizontal="center"/>
    </xf>
    <xf numFmtId="1" fontId="2" fillId="0" borderId="46" xfId="191" applyNumberFormat="1" applyFont="1" applyBorder="1" applyAlignment="1">
      <alignment horizontal="center"/>
    </xf>
    <xf numFmtId="0" fontId="1" fillId="0" borderId="24" xfId="191" applyBorder="1" applyAlignment="1">
      <alignment horizontal="left" vertical="center"/>
    </xf>
    <xf numFmtId="168" fontId="34" fillId="0" borderId="0" xfId="191" applyNumberFormat="1" applyFont="1" applyBorder="1" applyAlignment="1">
      <alignment horizontal="centerContinuous" wrapText="1"/>
    </xf>
    <xf numFmtId="0" fontId="1" fillId="0" borderId="44" xfId="191" applyBorder="1" applyAlignment="1">
      <alignment horizontal="center" vertical="center"/>
    </xf>
    <xf numFmtId="1" fontId="34" fillId="0" borderId="0" xfId="191" applyNumberFormat="1" applyFont="1" applyBorder="1" applyAlignment="1">
      <alignment horizontal="center"/>
    </xf>
    <xf numFmtId="2" fontId="1" fillId="0" borderId="44" xfId="191" applyNumberFormat="1" applyBorder="1" applyAlignment="1">
      <alignment horizontal="center" vertical="center"/>
    </xf>
    <xf numFmtId="2" fontId="34" fillId="0" borderId="0" xfId="191" applyNumberFormat="1" applyFont="1" applyBorder="1" applyAlignment="1">
      <alignment horizontal="centerContinuous" wrapText="1"/>
    </xf>
    <xf numFmtId="168" fontId="1" fillId="0" borderId="44" xfId="191" applyNumberFormat="1" applyBorder="1" applyAlignment="1">
      <alignment horizontal="center" vertical="center"/>
    </xf>
    <xf numFmtId="168" fontId="34" fillId="0" borderId="0" xfId="191" applyNumberFormat="1" applyFont="1" applyBorder="1" applyAlignment="1">
      <alignment horizontal="center" wrapText="1"/>
    </xf>
    <xf numFmtId="1" fontId="1" fillId="0" borderId="44" xfId="191" applyNumberFormat="1" applyBorder="1" applyAlignment="1">
      <alignment horizontal="center" vertical="center"/>
    </xf>
    <xf numFmtId="1" fontId="34" fillId="0" borderId="0" xfId="191" applyNumberFormat="1" applyFont="1" applyBorder="1" applyAlignment="1">
      <alignment horizontal="centerContinuous" wrapText="1"/>
    </xf>
    <xf numFmtId="170" fontId="1" fillId="0" borderId="44" xfId="191" applyNumberFormat="1" applyBorder="1" applyProtection="1"/>
    <xf numFmtId="169" fontId="1" fillId="0" borderId="44" xfId="191" applyNumberFormat="1" applyBorder="1" applyProtection="1"/>
    <xf numFmtId="0" fontId="1" fillId="0" borderId="0" xfId="191" applyFont="1" applyAlignment="1">
      <alignment horizontal="center"/>
    </xf>
    <xf numFmtId="0" fontId="1" fillId="0" borderId="0" xfId="191" applyBorder="1" applyAlignment="1">
      <alignment horizontal="left" vertical="center"/>
    </xf>
    <xf numFmtId="0" fontId="1" fillId="0" borderId="19" xfId="191" applyBorder="1" applyAlignment="1">
      <alignment horizontal="left" vertical="center"/>
    </xf>
    <xf numFmtId="169" fontId="1" fillId="0" borderId="26" xfId="191" applyNumberFormat="1" applyBorder="1" applyProtection="1"/>
    <xf numFmtId="168" fontId="1" fillId="0" borderId="19" xfId="191" applyNumberFormat="1" applyBorder="1" applyAlignment="1">
      <alignment horizontal="center" vertical="center"/>
    </xf>
    <xf numFmtId="170" fontId="1" fillId="0" borderId="48" xfId="191" applyNumberFormat="1" applyBorder="1" applyProtection="1"/>
    <xf numFmtId="0" fontId="1" fillId="0" borderId="19" xfId="191" applyBorder="1" applyAlignment="1">
      <alignment horizontal="center" vertical="center"/>
    </xf>
    <xf numFmtId="1" fontId="1" fillId="0" borderId="19" xfId="191" applyNumberFormat="1" applyBorder="1" applyAlignment="1">
      <alignment horizontal="center" vertical="center"/>
    </xf>
    <xf numFmtId="171" fontId="1" fillId="0" borderId="48" xfId="191" applyNumberFormat="1" applyBorder="1" applyProtection="1"/>
    <xf numFmtId="2" fontId="1" fillId="0" borderId="19" xfId="191" applyNumberFormat="1" applyBorder="1" applyAlignment="1">
      <alignment horizontal="center" vertical="center"/>
    </xf>
    <xf numFmtId="168" fontId="1" fillId="0" borderId="48" xfId="191" applyNumberFormat="1" applyBorder="1" applyProtection="1"/>
    <xf numFmtId="168" fontId="46" fillId="0" borderId="48" xfId="20" applyNumberFormat="1" applyFont="1" applyFill="1" applyBorder="1" applyAlignment="1">
      <alignment horizontal="center" vertical="center"/>
    </xf>
    <xf numFmtId="169" fontId="1" fillId="0" borderId="48" xfId="191" applyNumberFormat="1" applyBorder="1" applyProtection="1"/>
    <xf numFmtId="169" fontId="1" fillId="0" borderId="19" xfId="191" applyNumberFormat="1" applyBorder="1" applyProtection="1"/>
    <xf numFmtId="170" fontId="1" fillId="0" borderId="26" xfId="191" applyNumberFormat="1" applyBorder="1" applyProtection="1"/>
    <xf numFmtId="170" fontId="1" fillId="0" borderId="19" xfId="191" applyNumberFormat="1" applyBorder="1" applyProtection="1"/>
    <xf numFmtId="0" fontId="1" fillId="0" borderId="0" xfId="191" applyBorder="1"/>
    <xf numFmtId="0" fontId="1" fillId="0" borderId="40" xfId="191" applyBorder="1" applyAlignment="1">
      <alignment horizontal="center"/>
    </xf>
    <xf numFmtId="0" fontId="1" fillId="0" borderId="41" xfId="191" applyBorder="1" applyAlignment="1">
      <alignment horizontal="center"/>
    </xf>
    <xf numFmtId="168" fontId="2" fillId="0" borderId="0" xfId="191" applyNumberFormat="1" applyFont="1" applyBorder="1" applyAlignment="1">
      <alignment horizontal="center"/>
    </xf>
    <xf numFmtId="168" fontId="2" fillId="0" borderId="43" xfId="191" applyNumberFormat="1" applyFont="1" applyBorder="1" applyAlignment="1">
      <alignment horizontal="center"/>
    </xf>
    <xf numFmtId="1" fontId="2" fillId="0" borderId="0" xfId="191" applyNumberFormat="1" applyFont="1" applyBorder="1" applyAlignment="1">
      <alignment horizontal="center"/>
    </xf>
    <xf numFmtId="1" fontId="2" fillId="0" borderId="0" xfId="191" applyNumberFormat="1" applyFont="1" applyFill="1" applyBorder="1" applyAlignment="1">
      <alignment horizontal="center"/>
    </xf>
    <xf numFmtId="1" fontId="2" fillId="0" borderId="29" xfId="191" applyNumberFormat="1" applyFont="1" applyBorder="1" applyAlignment="1">
      <alignment horizontal="center"/>
    </xf>
    <xf numFmtId="0" fontId="2" fillId="0" borderId="44" xfId="191" applyFont="1" applyBorder="1" applyAlignment="1">
      <alignment horizontal="center"/>
    </xf>
    <xf numFmtId="2" fontId="2" fillId="0" borderId="0" xfId="191" applyNumberFormat="1" applyFont="1" applyFill="1" applyBorder="1" applyAlignment="1">
      <alignment horizontal="center"/>
    </xf>
    <xf numFmtId="2" fontId="2" fillId="0" borderId="43" xfId="191" applyNumberFormat="1" applyFont="1" applyBorder="1" applyAlignment="1">
      <alignment horizontal="center"/>
    </xf>
    <xf numFmtId="168" fontId="2" fillId="0" borderId="29" xfId="191" applyNumberFormat="1" applyFont="1" applyBorder="1" applyAlignment="1">
      <alignment horizontal="center"/>
    </xf>
    <xf numFmtId="168" fontId="2" fillId="0" borderId="0" xfId="191" applyNumberFormat="1" applyFont="1" applyFill="1" applyBorder="1" applyAlignment="1">
      <alignment horizontal="center"/>
    </xf>
    <xf numFmtId="168" fontId="2" fillId="0" borderId="44" xfId="191" applyNumberFormat="1" applyFont="1" applyBorder="1" applyAlignment="1">
      <alignment horizontal="center"/>
    </xf>
    <xf numFmtId="0" fontId="2" fillId="0" borderId="0" xfId="191" applyFont="1" applyFill="1" applyBorder="1" applyAlignment="1">
      <alignment horizontal="center"/>
    </xf>
    <xf numFmtId="0" fontId="2" fillId="0" borderId="43" xfId="191" applyFont="1" applyBorder="1" applyAlignment="1">
      <alignment horizontal="center"/>
    </xf>
    <xf numFmtId="0" fontId="2" fillId="0" borderId="0" xfId="191" applyFont="1" applyBorder="1" applyAlignment="1">
      <alignment horizontal="center"/>
    </xf>
    <xf numFmtId="0" fontId="2" fillId="0" borderId="29" xfId="191" applyFont="1" applyBorder="1" applyAlignment="1">
      <alignment horizontal="center"/>
    </xf>
    <xf numFmtId="0" fontId="2" fillId="0" borderId="0" xfId="191" applyFont="1" applyBorder="1"/>
    <xf numFmtId="0" fontId="2" fillId="0" borderId="43" xfId="191" applyFont="1" applyBorder="1"/>
    <xf numFmtId="0" fontId="2" fillId="0" borderId="44" xfId="191" applyFont="1" applyBorder="1"/>
    <xf numFmtId="168" fontId="2" fillId="0" borderId="47" xfId="191" applyNumberFormat="1" applyFont="1" applyBorder="1" applyAlignment="1">
      <alignment horizontal="center"/>
    </xf>
    <xf numFmtId="1" fontId="2" fillId="0" borderId="33" xfId="191" applyNumberFormat="1" applyFont="1" applyBorder="1" applyAlignment="1">
      <alignment horizontal="center"/>
    </xf>
    <xf numFmtId="0" fontId="2" fillId="0" borderId="32" xfId="191" applyFont="1" applyBorder="1" applyAlignment="1">
      <alignment horizontal="center"/>
    </xf>
    <xf numFmtId="2" fontId="2" fillId="0" borderId="47" xfId="191" applyNumberFormat="1" applyFont="1" applyBorder="1" applyAlignment="1">
      <alignment horizontal="center"/>
    </xf>
    <xf numFmtId="168" fontId="2" fillId="0" borderId="33" xfId="191" applyNumberFormat="1" applyFont="1" applyBorder="1" applyAlignment="1">
      <alignment horizontal="center"/>
    </xf>
    <xf numFmtId="0" fontId="2" fillId="0" borderId="33" xfId="191" applyFont="1" applyBorder="1" applyAlignment="1">
      <alignment horizontal="center"/>
    </xf>
    <xf numFmtId="0" fontId="2" fillId="0" borderId="32" xfId="191" applyFont="1" applyBorder="1"/>
    <xf numFmtId="0" fontId="2" fillId="0" borderId="47" xfId="191" applyFont="1" applyBorder="1"/>
    <xf numFmtId="0" fontId="1" fillId="0" borderId="29" xfId="191" applyBorder="1"/>
    <xf numFmtId="168" fontId="1" fillId="0" borderId="0" xfId="191" applyNumberFormat="1" applyFont="1" applyBorder="1" applyAlignment="1">
      <alignment horizontal="center"/>
    </xf>
    <xf numFmtId="168" fontId="1" fillId="0" borderId="43" xfId="191" applyNumberFormat="1" applyFont="1" applyBorder="1" applyAlignment="1">
      <alignment horizontal="center"/>
    </xf>
    <xf numFmtId="1" fontId="1" fillId="0" borderId="0" xfId="191" applyNumberFormat="1" applyFont="1" applyBorder="1" applyAlignment="1">
      <alignment horizontal="center"/>
    </xf>
    <xf numFmtId="1" fontId="1" fillId="0" borderId="0" xfId="191" applyNumberFormat="1" applyFont="1" applyFill="1" applyBorder="1" applyAlignment="1">
      <alignment horizontal="center"/>
    </xf>
    <xf numFmtId="1" fontId="1" fillId="0" borderId="29" xfId="191" applyNumberFormat="1" applyFont="1" applyBorder="1" applyAlignment="1">
      <alignment horizontal="center"/>
    </xf>
    <xf numFmtId="0" fontId="1" fillId="0" borderId="44" xfId="191" applyFont="1" applyBorder="1" applyAlignment="1">
      <alignment horizontal="center"/>
    </xf>
    <xf numFmtId="2" fontId="1" fillId="0" borderId="0" xfId="191" applyNumberFormat="1" applyFont="1" applyBorder="1" applyAlignment="1">
      <alignment horizontal="center"/>
    </xf>
    <xf numFmtId="2" fontId="1" fillId="0" borderId="43" xfId="191" applyNumberFormat="1" applyFont="1" applyBorder="1" applyAlignment="1">
      <alignment horizontal="center"/>
    </xf>
    <xf numFmtId="168" fontId="1" fillId="0" borderId="29" xfId="191" applyNumberFormat="1" applyFont="1" applyBorder="1" applyAlignment="1">
      <alignment horizontal="center"/>
    </xf>
    <xf numFmtId="168" fontId="1" fillId="0" borderId="0" xfId="191" applyNumberFormat="1" applyFont="1" applyFill="1" applyBorder="1" applyAlignment="1">
      <alignment horizontal="center"/>
    </xf>
    <xf numFmtId="168" fontId="1" fillId="0" borderId="44" xfId="191" applyNumberFormat="1" applyFont="1" applyBorder="1" applyAlignment="1">
      <alignment horizontal="center"/>
    </xf>
    <xf numFmtId="0" fontId="1" fillId="0" borderId="0" xfId="191" applyFont="1" applyFill="1" applyBorder="1" applyAlignment="1">
      <alignment horizontal="center"/>
    </xf>
    <xf numFmtId="0" fontId="1" fillId="0" borderId="43" xfId="191" applyFont="1" applyBorder="1" applyAlignment="1">
      <alignment horizontal="center"/>
    </xf>
    <xf numFmtId="0" fontId="1" fillId="0" borderId="0" xfId="191" applyFont="1" applyBorder="1" applyAlignment="1">
      <alignment horizontal="center"/>
    </xf>
    <xf numFmtId="0" fontId="1" fillId="0" borderId="29" xfId="191" applyFont="1" applyBorder="1" applyAlignment="1">
      <alignment horizontal="center"/>
    </xf>
    <xf numFmtId="0" fontId="1" fillId="0" borderId="0" xfId="191" applyFont="1" applyBorder="1"/>
    <xf numFmtId="0" fontId="1" fillId="0" borderId="43" xfId="191" applyFont="1" applyBorder="1"/>
    <xf numFmtId="0" fontId="1" fillId="0" borderId="44" xfId="191" applyFont="1" applyBorder="1"/>
    <xf numFmtId="0" fontId="1" fillId="0" borderId="33" xfId="191" applyBorder="1"/>
    <xf numFmtId="168" fontId="1" fillId="0" borderId="32" xfId="191" applyNumberFormat="1" applyFont="1" applyBorder="1" applyAlignment="1">
      <alignment horizontal="center"/>
    </xf>
    <xf numFmtId="168" fontId="1" fillId="0" borderId="47" xfId="191" applyNumberFormat="1" applyFont="1" applyBorder="1" applyAlignment="1">
      <alignment horizontal="center"/>
    </xf>
    <xf numFmtId="1" fontId="1" fillId="0" borderId="32" xfId="191" applyNumberFormat="1" applyFont="1" applyBorder="1" applyAlignment="1">
      <alignment horizontal="center"/>
    </xf>
    <xf numFmtId="1" fontId="1" fillId="0" borderId="32" xfId="191" applyNumberFormat="1" applyFont="1" applyFill="1" applyBorder="1" applyAlignment="1">
      <alignment horizontal="center"/>
    </xf>
    <xf numFmtId="1" fontId="1" fillId="0" borderId="33" xfId="191" applyNumberFormat="1" applyFont="1" applyBorder="1" applyAlignment="1">
      <alignment horizontal="center"/>
    </xf>
    <xf numFmtId="0" fontId="1" fillId="0" borderId="45" xfId="191" applyFont="1" applyBorder="1" applyAlignment="1">
      <alignment horizontal="center"/>
    </xf>
    <xf numFmtId="2" fontId="1" fillId="0" borderId="32" xfId="191" applyNumberFormat="1" applyFont="1" applyBorder="1" applyAlignment="1">
      <alignment horizontal="center"/>
    </xf>
    <xf numFmtId="2" fontId="1" fillId="0" borderId="47" xfId="191" applyNumberFormat="1" applyFont="1" applyBorder="1" applyAlignment="1">
      <alignment horizontal="center"/>
    </xf>
    <xf numFmtId="168" fontId="1" fillId="0" borderId="33" xfId="191" applyNumberFormat="1" applyFont="1" applyBorder="1" applyAlignment="1">
      <alignment horizontal="center"/>
    </xf>
    <xf numFmtId="168" fontId="1" fillId="0" borderId="32" xfId="191" applyNumberFormat="1" applyFont="1" applyFill="1" applyBorder="1" applyAlignment="1">
      <alignment horizontal="center"/>
    </xf>
    <xf numFmtId="168" fontId="1" fillId="0" borderId="45" xfId="191" applyNumberFormat="1" applyFont="1" applyBorder="1" applyAlignment="1">
      <alignment horizontal="center"/>
    </xf>
    <xf numFmtId="0" fontId="1" fillId="0" borderId="32" xfId="191" applyFont="1" applyBorder="1" applyAlignment="1">
      <alignment horizontal="center"/>
    </xf>
    <xf numFmtId="0" fontId="1" fillId="0" borderId="32" xfId="191" applyFont="1" applyFill="1" applyBorder="1" applyAlignment="1">
      <alignment horizontal="center"/>
    </xf>
    <xf numFmtId="0" fontId="1" fillId="0" borderId="47" xfId="191" applyFont="1" applyBorder="1" applyAlignment="1">
      <alignment horizontal="center"/>
    </xf>
    <xf numFmtId="0" fontId="1" fillId="0" borderId="33" xfId="191" applyFont="1" applyBorder="1" applyAlignment="1">
      <alignment horizontal="center"/>
    </xf>
    <xf numFmtId="0" fontId="1" fillId="0" borderId="32" xfId="191" applyFont="1" applyBorder="1"/>
    <xf numFmtId="0" fontId="1" fillId="0" borderId="47" xfId="191" applyFont="1" applyBorder="1"/>
    <xf numFmtId="0" fontId="0" fillId="0" borderId="29" xfId="191" applyFont="1" applyFill="1" applyBorder="1"/>
    <xf numFmtId="168" fontId="53" fillId="32" borderId="76" xfId="20" applyNumberFormat="1" applyFont="1" applyFill="1" applyBorder="1" applyAlignment="1">
      <alignment horizontal="center" vertical="center"/>
    </xf>
    <xf numFmtId="168" fontId="53" fillId="32" borderId="78" xfId="20" applyNumberFormat="1" applyFont="1" applyFill="1" applyBorder="1" applyAlignment="1">
      <alignment horizontal="center" vertical="center"/>
    </xf>
    <xf numFmtId="2" fontId="49" fillId="0" borderId="58" xfId="0" applyNumberFormat="1" applyFont="1" applyFill="1" applyBorder="1" applyAlignment="1">
      <alignment horizontal="center"/>
    </xf>
    <xf numFmtId="2" fontId="49" fillId="0" borderId="59" xfId="0" applyNumberFormat="1" applyFont="1" applyFill="1" applyBorder="1" applyAlignment="1">
      <alignment horizontal="center"/>
    </xf>
    <xf numFmtId="2" fontId="49" fillId="0" borderId="71" xfId="0" applyNumberFormat="1" applyFont="1" applyFill="1" applyBorder="1" applyAlignment="1">
      <alignment horizontal="center"/>
    </xf>
    <xf numFmtId="2" fontId="49" fillId="0" borderId="51" xfId="0" applyNumberFormat="1" applyFont="1" applyFill="1" applyBorder="1" applyAlignment="1">
      <alignment horizontal="center"/>
    </xf>
    <xf numFmtId="0" fontId="49" fillId="0" borderId="69" xfId="0" applyFont="1" applyFill="1" applyBorder="1" applyAlignment="1">
      <alignment horizontal="center" wrapText="1"/>
    </xf>
    <xf numFmtId="2" fontId="49" fillId="0" borderId="69" xfId="0" applyNumberFormat="1" applyFont="1" applyFill="1" applyBorder="1" applyAlignment="1">
      <alignment horizontal="center"/>
    </xf>
    <xf numFmtId="2" fontId="49" fillId="0" borderId="62" xfId="0" applyNumberFormat="1" applyFont="1" applyFill="1" applyBorder="1" applyAlignment="1">
      <alignment horizontal="center"/>
    </xf>
    <xf numFmtId="0" fontId="49" fillId="0" borderId="74" xfId="0" applyFont="1" applyFill="1" applyBorder="1" applyAlignment="1">
      <alignment horizontal="center" wrapText="1"/>
    </xf>
    <xf numFmtId="2" fontId="53" fillId="32" borderId="55" xfId="20" applyNumberFormat="1" applyFont="1" applyFill="1" applyBorder="1" applyAlignment="1">
      <alignment vertical="center"/>
    </xf>
    <xf numFmtId="2" fontId="53" fillId="32" borderId="63" xfId="20" applyNumberFormat="1" applyFont="1" applyFill="1" applyBorder="1" applyAlignment="1">
      <alignment vertical="center"/>
    </xf>
    <xf numFmtId="2" fontId="53" fillId="32" borderId="73" xfId="20" applyNumberFormat="1" applyFont="1" applyFill="1" applyBorder="1" applyAlignment="1">
      <alignment vertical="center"/>
    </xf>
    <xf numFmtId="2" fontId="49" fillId="0" borderId="18" xfId="0" applyNumberFormat="1" applyFont="1" applyFill="1" applyBorder="1" applyAlignment="1"/>
    <xf numFmtId="2" fontId="46" fillId="0" borderId="18" xfId="0" applyNumberFormat="1" applyFont="1" applyFill="1" applyBorder="1"/>
    <xf numFmtId="2" fontId="49" fillId="0" borderId="51" xfId="0" applyNumberFormat="1" applyFont="1" applyFill="1" applyBorder="1" applyAlignment="1"/>
    <xf numFmtId="2" fontId="46" fillId="0" borderId="51" xfId="0" applyNumberFormat="1" applyFont="1" applyFill="1" applyBorder="1"/>
    <xf numFmtId="2" fontId="49" fillId="33" borderId="63" xfId="20" applyNumberFormat="1" applyFont="1" applyFill="1" applyBorder="1" applyAlignment="1">
      <alignment horizontal="center" vertical="center"/>
    </xf>
    <xf numFmtId="2" fontId="49" fillId="0" borderId="18" xfId="0" applyNumberFormat="1" applyFont="1" applyFill="1" applyBorder="1"/>
    <xf numFmtId="2" fontId="54" fillId="0" borderId="18" xfId="0" applyNumberFormat="1" applyFont="1" applyFill="1" applyBorder="1"/>
    <xf numFmtId="2" fontId="49" fillId="0" borderId="51" xfId="0" applyNumberFormat="1" applyFont="1" applyFill="1" applyBorder="1"/>
    <xf numFmtId="2" fontId="54" fillId="0" borderId="51" xfId="0" applyNumberFormat="1" applyFont="1" applyFill="1" applyBorder="1"/>
    <xf numFmtId="0" fontId="61" fillId="0" borderId="18" xfId="0" applyFont="1" applyBorder="1" applyAlignment="1">
      <alignment horizontal="left" vertical="center"/>
    </xf>
    <xf numFmtId="1" fontId="49" fillId="0" borderId="18" xfId="20" applyNumberFormat="1" applyFont="1" applyFill="1" applyBorder="1" applyAlignment="1">
      <alignment horizontal="center" vertical="center"/>
    </xf>
    <xf numFmtId="2" fontId="49" fillId="0" borderId="61" xfId="20" applyNumberFormat="1" applyFont="1" applyFill="1" applyBorder="1" applyAlignment="1">
      <alignment horizontal="center" vertical="center"/>
    </xf>
    <xf numFmtId="1" fontId="49" fillId="0" borderId="61" xfId="20" applyNumberFormat="1" applyFont="1" applyFill="1" applyBorder="1" applyAlignment="1">
      <alignment horizontal="center" vertical="center"/>
    </xf>
    <xf numFmtId="1" fontId="49" fillId="0" borderId="41" xfId="20" applyNumberFormat="1" applyFont="1" applyFill="1" applyBorder="1" applyAlignment="1">
      <alignment horizontal="center" vertical="center"/>
    </xf>
    <xf numFmtId="2" fontId="49" fillId="33" borderId="18" xfId="0" applyNumberFormat="1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 wrapText="1"/>
    </xf>
    <xf numFmtId="0" fontId="61" fillId="0" borderId="18" xfId="0" applyFont="1" applyFill="1" applyBorder="1"/>
    <xf numFmtId="0" fontId="0" fillId="0" borderId="18" xfId="0" applyBorder="1"/>
    <xf numFmtId="2" fontId="49" fillId="33" borderId="22" xfId="0" applyNumberFormat="1" applyFont="1" applyFill="1" applyBorder="1" applyAlignment="1">
      <alignment horizontal="center"/>
    </xf>
    <xf numFmtId="2" fontId="49" fillId="0" borderId="22" xfId="0" applyNumberFormat="1" applyFont="1" applyFill="1" applyBorder="1"/>
    <xf numFmtId="2" fontId="49" fillId="33" borderId="61" xfId="0" applyNumberFormat="1" applyFont="1" applyFill="1" applyBorder="1" applyAlignment="1">
      <alignment horizontal="center"/>
    </xf>
    <xf numFmtId="0" fontId="49" fillId="33" borderId="61" xfId="0" applyFont="1" applyFill="1" applyBorder="1" applyAlignment="1">
      <alignment horizontal="center" wrapText="1"/>
    </xf>
    <xf numFmtId="2" fontId="49" fillId="33" borderId="58" xfId="0" applyNumberFormat="1" applyFont="1" applyFill="1" applyBorder="1" applyAlignment="1">
      <alignment horizontal="center"/>
    </xf>
    <xf numFmtId="2" fontId="49" fillId="33" borderId="51" xfId="0" applyNumberFormat="1" applyFont="1" applyFill="1" applyBorder="1" applyAlignment="1">
      <alignment horizontal="center"/>
    </xf>
    <xf numFmtId="2" fontId="49" fillId="33" borderId="62" xfId="0" applyNumberFormat="1" applyFont="1" applyFill="1" applyBorder="1" applyAlignment="1">
      <alignment horizontal="center"/>
    </xf>
    <xf numFmtId="2" fontId="49" fillId="0" borderId="57" xfId="0" applyNumberFormat="1" applyFont="1" applyFill="1" applyBorder="1"/>
    <xf numFmtId="168" fontId="57" fillId="0" borderId="32" xfId="20" applyNumberFormat="1" applyFont="1" applyFill="1" applyBorder="1" applyAlignment="1">
      <alignment horizontal="fill" vertical="center" wrapText="1"/>
    </xf>
    <xf numFmtId="2" fontId="49" fillId="0" borderId="58" xfId="4" applyNumberFormat="1" applyFont="1" applyFill="1" applyBorder="1" applyAlignment="1">
      <alignment horizontal="center" vertical="center"/>
    </xf>
    <xf numFmtId="2" fontId="49" fillId="0" borderId="51" xfId="4" applyNumberFormat="1" applyFont="1" applyFill="1" applyBorder="1" applyAlignment="1">
      <alignment horizontal="center" vertical="center"/>
    </xf>
    <xf numFmtId="2" fontId="49" fillId="0" borderId="62" xfId="4" applyNumberFormat="1" applyFont="1" applyFill="1" applyBorder="1" applyAlignment="1">
      <alignment horizontal="center" vertical="center"/>
    </xf>
    <xf numFmtId="2" fontId="4" fillId="0" borderId="56" xfId="20" applyNumberFormat="1" applyFont="1" applyFill="1" applyBorder="1" applyAlignment="1">
      <alignment vertical="center"/>
    </xf>
    <xf numFmtId="168" fontId="49" fillId="0" borderId="52" xfId="20" applyNumberFormat="1" applyFont="1" applyFill="1" applyBorder="1" applyAlignment="1">
      <alignment horizontal="center" vertical="center"/>
    </xf>
    <xf numFmtId="168" fontId="54" fillId="0" borderId="49" xfId="20" applyNumberFormat="1" applyFont="1" applyFill="1" applyBorder="1" applyAlignment="1">
      <alignment horizontal="center" vertical="center"/>
    </xf>
    <xf numFmtId="168" fontId="54" fillId="0" borderId="61" xfId="20" applyNumberFormat="1" applyFont="1" applyFill="1" applyBorder="1" applyAlignment="1">
      <alignment horizontal="center" vertical="center"/>
    </xf>
    <xf numFmtId="0" fontId="39" fillId="0" borderId="52" xfId="20" applyFont="1" applyFill="1" applyBorder="1" applyAlignment="1">
      <alignment horizontal="center" vertical="center"/>
    </xf>
    <xf numFmtId="0" fontId="39" fillId="0" borderId="49" xfId="20" applyFont="1" applyFill="1" applyBorder="1" applyAlignment="1">
      <alignment horizontal="center" vertical="center"/>
    </xf>
    <xf numFmtId="1" fontId="49" fillId="0" borderId="22" xfId="0" applyNumberFormat="1" applyFont="1" applyFill="1" applyBorder="1" applyAlignment="1">
      <alignment horizontal="center"/>
    </xf>
    <xf numFmtId="1" fontId="49" fillId="0" borderId="74" xfId="0" applyNumberFormat="1" applyFont="1" applyFill="1" applyBorder="1" applyAlignment="1">
      <alignment horizontal="center"/>
    </xf>
    <xf numFmtId="1" fontId="49" fillId="0" borderId="61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168" fontId="49" fillId="0" borderId="51" xfId="0" applyNumberFormat="1" applyFont="1" applyFill="1" applyBorder="1" applyAlignment="1">
      <alignment horizontal="center" vertical="center"/>
    </xf>
    <xf numFmtId="168" fontId="49" fillId="0" borderId="69" xfId="0" applyNumberFormat="1" applyFont="1" applyFill="1" applyBorder="1" applyAlignment="1">
      <alignment horizontal="center" vertical="center"/>
    </xf>
    <xf numFmtId="168" fontId="49" fillId="33" borderId="58" xfId="20" applyNumberFormat="1" applyFont="1" applyFill="1" applyBorder="1" applyAlignment="1">
      <alignment horizontal="center" vertical="center"/>
    </xf>
    <xf numFmtId="0" fontId="49" fillId="33" borderId="58" xfId="20" applyFont="1" applyFill="1" applyBorder="1" applyAlignment="1">
      <alignment horizontal="center" vertical="center"/>
    </xf>
    <xf numFmtId="168" fontId="57" fillId="44" borderId="56" xfId="20" applyNumberFormat="1" applyFont="1" applyFill="1" applyBorder="1" applyAlignment="1">
      <alignment horizontal="fill" vertical="center" wrapText="1"/>
    </xf>
    <xf numFmtId="2" fontId="37" fillId="44" borderId="56" xfId="20" applyNumberFormat="1" applyFont="1" applyFill="1" applyBorder="1" applyAlignment="1">
      <alignment horizontal="fill" vertical="center" wrapText="1"/>
    </xf>
    <xf numFmtId="167" fontId="6" fillId="0" borderId="0" xfId="281" applyFont="1" applyBorder="1" applyAlignment="1" applyProtection="1">
      <alignment horizontal="center"/>
    </xf>
    <xf numFmtId="167" fontId="6" fillId="0" borderId="0" xfId="281" applyFont="1" applyAlignment="1" applyProtection="1">
      <alignment horizontal="center"/>
    </xf>
    <xf numFmtId="167" fontId="38" fillId="0" borderId="0" xfId="281" applyFont="1" applyAlignment="1">
      <alignment horizontal="center"/>
    </xf>
    <xf numFmtId="167" fontId="6" fillId="34" borderId="20" xfId="281" applyFont="1" applyFill="1" applyBorder="1" applyAlignment="1" applyProtection="1">
      <alignment horizontal="center"/>
    </xf>
    <xf numFmtId="167" fontId="6" fillId="34" borderId="34" xfId="281" applyFont="1" applyFill="1" applyBorder="1" applyAlignment="1" applyProtection="1">
      <alignment horizontal="center"/>
    </xf>
    <xf numFmtId="167" fontId="6" fillId="35" borderId="35" xfId="281" applyFont="1" applyFill="1" applyBorder="1" applyAlignment="1" applyProtection="1">
      <alignment horizontal="center"/>
    </xf>
    <xf numFmtId="167" fontId="6" fillId="35" borderId="20" xfId="281" applyFont="1" applyFill="1" applyBorder="1" applyAlignment="1" applyProtection="1">
      <alignment horizontal="center"/>
    </xf>
    <xf numFmtId="167" fontId="6" fillId="35" borderId="34" xfId="281" applyFont="1" applyFill="1" applyBorder="1" applyAlignment="1" applyProtection="1">
      <alignment horizontal="center"/>
    </xf>
    <xf numFmtId="167" fontId="6" fillId="0" borderId="35" xfId="281" applyFont="1" applyFill="1" applyBorder="1" applyAlignment="1" applyProtection="1">
      <alignment horizontal="center"/>
    </xf>
    <xf numFmtId="167" fontId="6" fillId="0" borderId="20" xfId="281" applyFont="1" applyFill="1" applyBorder="1" applyAlignment="1" applyProtection="1">
      <alignment horizontal="center"/>
    </xf>
    <xf numFmtId="167" fontId="6" fillId="0" borderId="34" xfId="281" applyFont="1" applyFill="1" applyBorder="1" applyAlignment="1" applyProtection="1">
      <alignment horizontal="center"/>
    </xf>
    <xf numFmtId="167" fontId="6" fillId="36" borderId="35" xfId="281" applyFont="1" applyFill="1" applyBorder="1" applyAlignment="1" applyProtection="1">
      <alignment horizontal="center"/>
    </xf>
    <xf numFmtId="167" fontId="6" fillId="36" borderId="20" xfId="281" applyFont="1" applyFill="1" applyBorder="1" applyAlignment="1" applyProtection="1">
      <alignment horizontal="center"/>
    </xf>
    <xf numFmtId="167" fontId="6" fillId="37" borderId="20" xfId="281" applyFont="1" applyFill="1" applyBorder="1" applyAlignment="1" applyProtection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3" fillId="0" borderId="36" xfId="191" applyFont="1" applyBorder="1" applyAlignment="1">
      <alignment horizontal="center"/>
    </xf>
    <xf numFmtId="0" fontId="44" fillId="0" borderId="20" xfId="191" applyFont="1" applyBorder="1" applyAlignment="1">
      <alignment horizontal="center"/>
    </xf>
    <xf numFmtId="0" fontId="44" fillId="0" borderId="34" xfId="191" applyFont="1" applyBorder="1" applyAlignment="1">
      <alignment horizontal="center"/>
    </xf>
    <xf numFmtId="0" fontId="44" fillId="0" borderId="38" xfId="191" applyFont="1" applyBorder="1" applyAlignment="1">
      <alignment horizontal="center"/>
    </xf>
    <xf numFmtId="0" fontId="44" fillId="0" borderId="35" xfId="191" applyFont="1" applyBorder="1" applyAlignment="1">
      <alignment horizontal="center"/>
    </xf>
    <xf numFmtId="0" fontId="43" fillId="0" borderId="32" xfId="0" applyFont="1" applyBorder="1" applyAlignment="1">
      <alignment horizontal="left"/>
    </xf>
    <xf numFmtId="0" fontId="43" fillId="0" borderId="19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1" fillId="0" borderId="25" xfId="191" applyBorder="1" applyAlignment="1">
      <alignment vertical="center" wrapText="1"/>
    </xf>
    <xf numFmtId="0" fontId="1" fillId="0" borderId="29" xfId="191" applyBorder="1" applyAlignment="1">
      <alignment vertical="center" wrapText="1"/>
    </xf>
    <xf numFmtId="0" fontId="1" fillId="0" borderId="33" xfId="191" applyBorder="1" applyAlignment="1">
      <alignment vertical="center" wrapText="1"/>
    </xf>
    <xf numFmtId="0" fontId="43" fillId="0" borderId="37" xfId="191" applyFont="1" applyBorder="1" applyAlignment="1">
      <alignment horizontal="center"/>
    </xf>
    <xf numFmtId="0" fontId="43" fillId="0" borderId="32" xfId="191" applyFont="1" applyBorder="1" applyAlignment="1">
      <alignment horizontal="left"/>
    </xf>
    <xf numFmtId="0" fontId="43" fillId="0" borderId="19" xfId="191" applyFont="1" applyBorder="1" applyAlignment="1">
      <alignment horizontal="center"/>
    </xf>
    <xf numFmtId="0" fontId="43" fillId="0" borderId="27" xfId="191" applyFont="1" applyBorder="1" applyAlignment="1">
      <alignment horizontal="center"/>
    </xf>
    <xf numFmtId="0" fontId="39" fillId="33" borderId="52" xfId="282" applyFont="1" applyFill="1" applyBorder="1" applyAlignment="1">
      <alignment horizontal="center"/>
    </xf>
    <xf numFmtId="0" fontId="39" fillId="33" borderId="20" xfId="282" applyFont="1" applyFill="1" applyBorder="1" applyAlignment="1">
      <alignment horizontal="center"/>
    </xf>
    <xf numFmtId="168" fontId="6" fillId="33" borderId="21" xfId="4" applyNumberFormat="1" applyFont="1" applyFill="1" applyBorder="1" applyAlignment="1">
      <alignment horizontal="center" vertical="center" wrapText="1"/>
    </xf>
    <xf numFmtId="168" fontId="6" fillId="33" borderId="32" xfId="4" applyNumberFormat="1" applyFont="1" applyFill="1" applyBorder="1" applyAlignment="1">
      <alignment horizontal="center" vertical="center" wrapText="1"/>
    </xf>
    <xf numFmtId="168" fontId="6" fillId="33" borderId="54" xfId="4" applyNumberFormat="1" applyFont="1" applyFill="1" applyBorder="1" applyAlignment="1">
      <alignment horizontal="center" vertical="center" wrapText="1"/>
    </xf>
    <xf numFmtId="168" fontId="6" fillId="33" borderId="33" xfId="4" applyNumberFormat="1" applyFont="1" applyFill="1" applyBorder="1" applyAlignment="1">
      <alignment horizontal="center" vertical="center" wrapText="1"/>
    </xf>
    <xf numFmtId="2" fontId="47" fillId="33" borderId="52" xfId="282" applyNumberFormat="1" applyFont="1" applyFill="1" applyBorder="1" applyAlignment="1">
      <alignment horizontal="center" vertical="center" wrapText="1"/>
    </xf>
    <xf numFmtId="2" fontId="47" fillId="33" borderId="20" xfId="282" applyNumberFormat="1" applyFont="1" applyFill="1" applyBorder="1" applyAlignment="1">
      <alignment horizontal="center" vertical="center" wrapText="1"/>
    </xf>
    <xf numFmtId="2" fontId="47" fillId="33" borderId="34" xfId="282" applyNumberFormat="1" applyFont="1" applyFill="1" applyBorder="1" applyAlignment="1">
      <alignment horizontal="center" vertical="center" wrapText="1"/>
    </xf>
    <xf numFmtId="2" fontId="6" fillId="33" borderId="21" xfId="4" applyNumberFormat="1" applyFont="1" applyFill="1" applyBorder="1" applyAlignment="1">
      <alignment horizontal="center" vertical="center" wrapText="1"/>
    </xf>
    <xf numFmtId="2" fontId="6" fillId="33" borderId="32" xfId="4" applyNumberFormat="1" applyFont="1" applyFill="1" applyBorder="1" applyAlignment="1">
      <alignment horizontal="center" vertical="center" wrapText="1"/>
    </xf>
    <xf numFmtId="2" fontId="6" fillId="33" borderId="54" xfId="4" applyNumberFormat="1" applyFont="1" applyFill="1" applyBorder="1" applyAlignment="1">
      <alignment horizontal="center" vertical="center" wrapText="1"/>
    </xf>
    <xf numFmtId="2" fontId="6" fillId="33" borderId="33" xfId="4" applyNumberFormat="1" applyFont="1" applyFill="1" applyBorder="1" applyAlignment="1">
      <alignment horizontal="center" vertical="center" wrapText="1"/>
    </xf>
    <xf numFmtId="168" fontId="6" fillId="33" borderId="28" xfId="4" applyNumberFormat="1" applyFont="1" applyFill="1" applyBorder="1" applyAlignment="1">
      <alignment horizontal="center" vertical="center" wrapText="1"/>
    </xf>
    <xf numFmtId="168" fontId="6" fillId="33" borderId="46" xfId="4" applyNumberFormat="1" applyFont="1" applyFill="1" applyBorder="1" applyAlignment="1">
      <alignment horizontal="center" vertical="center" wrapText="1"/>
    </xf>
    <xf numFmtId="2" fontId="48" fillId="33" borderId="21" xfId="4" applyNumberFormat="1" applyFont="1" applyFill="1" applyBorder="1" applyAlignment="1">
      <alignment horizontal="center" vertical="center" wrapText="1"/>
    </xf>
    <xf numFmtId="2" fontId="48" fillId="33" borderId="32" xfId="4" applyNumberFormat="1" applyFont="1" applyFill="1" applyBorder="1" applyAlignment="1">
      <alignment horizontal="center" vertical="center" wrapText="1"/>
    </xf>
    <xf numFmtId="0" fontId="39" fillId="33" borderId="38" xfId="282" applyFont="1" applyFill="1" applyBorder="1" applyAlignment="1">
      <alignment horizontal="center"/>
    </xf>
    <xf numFmtId="0" fontId="6" fillId="33" borderId="50" xfId="4" applyFont="1" applyFill="1" applyBorder="1" applyAlignment="1">
      <alignment horizontal="center" vertical="center"/>
    </xf>
    <xf numFmtId="0" fontId="6" fillId="33" borderId="44" xfId="4" applyFont="1" applyFill="1" applyBorder="1" applyAlignment="1">
      <alignment horizontal="center" vertical="center"/>
    </xf>
    <xf numFmtId="0" fontId="6" fillId="33" borderId="45" xfId="4" applyFont="1" applyFill="1" applyBorder="1" applyAlignment="1">
      <alignment horizontal="center" vertical="center"/>
    </xf>
    <xf numFmtId="0" fontId="6" fillId="33" borderId="21" xfId="4" applyFont="1" applyFill="1" applyBorder="1" applyAlignment="1">
      <alignment horizontal="center" vertical="center"/>
    </xf>
    <xf numFmtId="0" fontId="6" fillId="33" borderId="0" xfId="4" applyFont="1" applyFill="1" applyBorder="1" applyAlignment="1">
      <alignment horizontal="center" vertical="center"/>
    </xf>
    <xf numFmtId="0" fontId="6" fillId="33" borderId="32" xfId="4" applyFont="1" applyFill="1" applyBorder="1" applyAlignment="1">
      <alignment horizontal="center" vertical="center"/>
    </xf>
    <xf numFmtId="168" fontId="6" fillId="33" borderId="50" xfId="4" applyNumberFormat="1" applyFont="1" applyFill="1" applyBorder="1" applyAlignment="1">
      <alignment horizontal="center" vertical="center" wrapText="1"/>
    </xf>
    <xf numFmtId="0" fontId="39" fillId="33" borderId="51" xfId="4" applyFont="1" applyFill="1" applyBorder="1" applyAlignment="1">
      <alignment horizontal="center"/>
    </xf>
    <xf numFmtId="0" fontId="39" fillId="33" borderId="18" xfId="4" applyFont="1" applyFill="1" applyBorder="1" applyAlignment="1">
      <alignment horizontal="center"/>
    </xf>
    <xf numFmtId="0" fontId="39" fillId="33" borderId="35" xfId="4" applyFont="1" applyFill="1" applyBorder="1" applyAlignment="1">
      <alignment horizontal="center"/>
    </xf>
    <xf numFmtId="1" fontId="6" fillId="33" borderId="21" xfId="4" applyNumberFormat="1" applyFont="1" applyFill="1" applyBorder="1" applyAlignment="1">
      <alignment horizontal="center" vertical="center" wrapText="1"/>
    </xf>
    <xf numFmtId="1" fontId="6" fillId="33" borderId="32" xfId="4" applyNumberFormat="1" applyFont="1" applyFill="1" applyBorder="1" applyAlignment="1">
      <alignment horizontal="center" vertical="center" wrapText="1"/>
    </xf>
    <xf numFmtId="1" fontId="6" fillId="33" borderId="54" xfId="4" applyNumberFormat="1" applyFont="1" applyFill="1" applyBorder="1" applyAlignment="1">
      <alignment horizontal="center" vertical="center" wrapText="1"/>
    </xf>
    <xf numFmtId="1" fontId="6" fillId="33" borderId="33" xfId="4" applyNumberFormat="1" applyFont="1" applyFill="1" applyBorder="1" applyAlignment="1">
      <alignment horizontal="center" vertical="center" wrapText="1"/>
    </xf>
    <xf numFmtId="168" fontId="6" fillId="33" borderId="45" xfId="4" applyNumberFormat="1" applyFont="1" applyFill="1" applyBorder="1" applyAlignment="1">
      <alignment horizontal="center" vertical="center" wrapText="1"/>
    </xf>
    <xf numFmtId="168" fontId="6" fillId="33" borderId="44" xfId="4" applyNumberFormat="1" applyFont="1" applyFill="1" applyBorder="1" applyAlignment="1">
      <alignment horizontal="center" vertical="center" textRotation="90" wrapText="1"/>
    </xf>
    <xf numFmtId="168" fontId="6" fillId="33" borderId="45" xfId="4" applyNumberFormat="1" applyFont="1" applyFill="1" applyBorder="1" applyAlignment="1">
      <alignment horizontal="center" vertical="center" textRotation="90" wrapText="1"/>
    </xf>
    <xf numFmtId="168" fontId="6" fillId="33" borderId="0" xfId="4" applyNumberFormat="1" applyFont="1" applyFill="1" applyBorder="1" applyAlignment="1">
      <alignment horizontal="center" vertical="center" textRotation="90" wrapText="1"/>
    </xf>
    <xf numFmtId="168" fontId="6" fillId="33" borderId="32" xfId="4" applyNumberFormat="1" applyFont="1" applyFill="1" applyBorder="1" applyAlignment="1">
      <alignment horizontal="center" vertical="center" textRotation="90" wrapText="1"/>
    </xf>
    <xf numFmtId="168" fontId="6" fillId="33" borderId="29" xfId="4" applyNumberFormat="1" applyFont="1" applyFill="1" applyBorder="1" applyAlignment="1">
      <alignment horizontal="center" vertical="center" textRotation="90" wrapText="1"/>
    </xf>
    <xf numFmtId="168" fontId="6" fillId="33" borderId="33" xfId="4" applyNumberFormat="1" applyFont="1" applyFill="1" applyBorder="1" applyAlignment="1">
      <alignment horizontal="center" vertical="center" textRotation="90" wrapText="1"/>
    </xf>
    <xf numFmtId="0" fontId="6" fillId="33" borderId="53" xfId="4" applyFont="1" applyFill="1" applyBorder="1" applyAlignment="1">
      <alignment horizontal="left" vertical="center" wrapText="1"/>
    </xf>
    <xf numFmtId="0" fontId="6" fillId="33" borderId="55" xfId="4" applyFont="1" applyFill="1" applyBorder="1" applyAlignment="1">
      <alignment horizontal="left" vertical="center" wrapText="1"/>
    </xf>
    <xf numFmtId="2" fontId="47" fillId="33" borderId="38" xfId="282" applyNumberFormat="1" applyFont="1" applyFill="1" applyBorder="1" applyAlignment="1">
      <alignment horizontal="center" vertical="center" wrapText="1"/>
    </xf>
    <xf numFmtId="49" fontId="36" fillId="45" borderId="0" xfId="281" applyNumberFormat="1" applyFont="1" applyFill="1" applyBorder="1" applyAlignment="1" applyProtection="1">
      <alignment horizontal="center"/>
    </xf>
    <xf numFmtId="167" fontId="36" fillId="46" borderId="0" xfId="281" applyFont="1" applyFill="1" applyBorder="1"/>
    <xf numFmtId="167" fontId="36" fillId="46" borderId="0" xfId="281" applyFont="1" applyFill="1" applyBorder="1" applyAlignment="1" applyProtection="1">
      <alignment horizontal="left"/>
    </xf>
    <xf numFmtId="168" fontId="54" fillId="46" borderId="51" xfId="20" applyNumberFormat="1" applyFont="1" applyFill="1" applyBorder="1" applyAlignment="1">
      <alignment horizontal="center" vertical="center"/>
    </xf>
    <xf numFmtId="168" fontId="54" fillId="46" borderId="49" xfId="202" applyNumberFormat="1" applyFont="1" applyFill="1" applyBorder="1" applyAlignment="1">
      <alignment horizontal="center" vertical="center"/>
    </xf>
    <xf numFmtId="168" fontId="54" fillId="0" borderId="55" xfId="20" applyNumberFormat="1" applyFont="1" applyFill="1" applyBorder="1" applyAlignment="1">
      <alignment horizontal="center" vertical="center"/>
    </xf>
  </cellXfs>
  <cellStyles count="287">
    <cellStyle name="20% - Accent1 2" xfId="29"/>
    <cellStyle name="20% - Accent1 2 2" xfId="232"/>
    <cellStyle name="20% - Accent1 3" xfId="112"/>
    <cellStyle name="20% - Accent1 4" xfId="113"/>
    <cellStyle name="20% - Accent2 2" xfId="30"/>
    <cellStyle name="20% - Accent2 2 2" xfId="233"/>
    <cellStyle name="20% - Accent2 3" xfId="114"/>
    <cellStyle name="20% - Accent2 4" xfId="115"/>
    <cellStyle name="20% - Accent3 2" xfId="31"/>
    <cellStyle name="20% - Accent3 2 2" xfId="234"/>
    <cellStyle name="20% - Accent3 3" xfId="116"/>
    <cellStyle name="20% - Accent3 4" xfId="117"/>
    <cellStyle name="20% - Accent4 2" xfId="32"/>
    <cellStyle name="20% - Accent4 2 2" xfId="235"/>
    <cellStyle name="20% - Accent4 3" xfId="118"/>
    <cellStyle name="20% - Accent4 4" xfId="119"/>
    <cellStyle name="20% - Accent5 2" xfId="33"/>
    <cellStyle name="20% - Accent5 2 2" xfId="236"/>
    <cellStyle name="20% - Accent5 3" xfId="120"/>
    <cellStyle name="20% - Accent5 4" xfId="121"/>
    <cellStyle name="20% - Accent6 2" xfId="34"/>
    <cellStyle name="20% - Accent6 2 2" xfId="237"/>
    <cellStyle name="20% - Accent6 3" xfId="122"/>
    <cellStyle name="20% - Accent6 4" xfId="123"/>
    <cellStyle name="40% - Accent1 2" xfId="35"/>
    <cellStyle name="40% - Accent1 2 2" xfId="238"/>
    <cellStyle name="40% - Accent1 3" xfId="124"/>
    <cellStyle name="40% - Accent1 4" xfId="125"/>
    <cellStyle name="40% - Accent2 2" xfId="36"/>
    <cellStyle name="40% - Accent2 2 2" xfId="239"/>
    <cellStyle name="40% - Accent2 3" xfId="126"/>
    <cellStyle name="40% - Accent2 4" xfId="127"/>
    <cellStyle name="40% - Accent3 2" xfId="37"/>
    <cellStyle name="40% - Accent3 3" xfId="128"/>
    <cellStyle name="40% - Accent3 4" xfId="129"/>
    <cellStyle name="40% - Accent4 2" xfId="38"/>
    <cellStyle name="40% - Accent4 2 2" xfId="240"/>
    <cellStyle name="40% - Accent4 3" xfId="130"/>
    <cellStyle name="40% - Accent4 4" xfId="131"/>
    <cellStyle name="40% - Accent5 2" xfId="39"/>
    <cellStyle name="40% - Accent5 2 2" xfId="241"/>
    <cellStyle name="40% - Accent5 3" xfId="132"/>
    <cellStyle name="40% - Accent5 4" xfId="133"/>
    <cellStyle name="40% - Accent6 2" xfId="40"/>
    <cellStyle name="40% - Accent6 2 2" xfId="242"/>
    <cellStyle name="40% - Accent6 3" xfId="134"/>
    <cellStyle name="40% - Accent6 4" xfId="135"/>
    <cellStyle name="60% - Accent1 2" xfId="41"/>
    <cellStyle name="60% - Accent1 2 2" xfId="243"/>
    <cellStyle name="60% - Accent1 3" xfId="136"/>
    <cellStyle name="60% - Accent1 4" xfId="137"/>
    <cellStyle name="60% - Accent2 2" xfId="42"/>
    <cellStyle name="60% - Accent2 2 2" xfId="244"/>
    <cellStyle name="60% - Accent2 3" xfId="138"/>
    <cellStyle name="60% - Accent2 4" xfId="139"/>
    <cellStyle name="60% - Accent3 2" xfId="43"/>
    <cellStyle name="60% - Accent3 3" xfId="140"/>
    <cellStyle name="60% - Accent3 4" xfId="141"/>
    <cellStyle name="60% - Accent4 2" xfId="44"/>
    <cellStyle name="60% - Accent4 2 2" xfId="245"/>
    <cellStyle name="60% - Accent4 3" xfId="142"/>
    <cellStyle name="60% - Accent4 4" xfId="143"/>
    <cellStyle name="60% - Accent5 2" xfId="45"/>
    <cellStyle name="60% - Accent5 2 2" xfId="246"/>
    <cellStyle name="60% - Accent5 3" xfId="144"/>
    <cellStyle name="60% - Accent5 4" xfId="145"/>
    <cellStyle name="60% - Accent6 2" xfId="46"/>
    <cellStyle name="60% - Accent6 2 2" xfId="247"/>
    <cellStyle name="60% - Accent6 3" xfId="146"/>
    <cellStyle name="60% - Accent6 4" xfId="147"/>
    <cellStyle name="Accent1 2" xfId="47"/>
    <cellStyle name="Accent1 2 2" xfId="248"/>
    <cellStyle name="Accent1 3" xfId="148"/>
    <cellStyle name="Accent1 4" xfId="149"/>
    <cellStyle name="Accent2 2" xfId="48"/>
    <cellStyle name="Accent2 3" xfId="150"/>
    <cellStyle name="Accent2 4" xfId="151"/>
    <cellStyle name="Accent3 2" xfId="49"/>
    <cellStyle name="Accent3 2 2" xfId="249"/>
    <cellStyle name="Accent3 3" xfId="152"/>
    <cellStyle name="Accent3 4" xfId="153"/>
    <cellStyle name="Accent4 2" xfId="50"/>
    <cellStyle name="Accent4 2 2" xfId="250"/>
    <cellStyle name="Accent4 3" xfId="154"/>
    <cellStyle name="Accent4 4" xfId="155"/>
    <cellStyle name="Accent5 2" xfId="51"/>
    <cellStyle name="Accent5 2 2" xfId="251"/>
    <cellStyle name="Accent5 3" xfId="156"/>
    <cellStyle name="Accent5 4" xfId="157"/>
    <cellStyle name="Accent6 2" xfId="52"/>
    <cellStyle name="Accent6 2 2" xfId="252"/>
    <cellStyle name="Accent6 3" xfId="158"/>
    <cellStyle name="Accent6 4" xfId="159"/>
    <cellStyle name="Bad 2" xfId="53"/>
    <cellStyle name="Bad 2 2" xfId="253"/>
    <cellStyle name="Bad 3" xfId="160"/>
    <cellStyle name="Bad 4" xfId="161"/>
    <cellStyle name="Calculation 2" xfId="54"/>
    <cellStyle name="Calculation 2 2" xfId="254"/>
    <cellStyle name="Calculation 3" xfId="162"/>
    <cellStyle name="Calculation 4" xfId="163"/>
    <cellStyle name="Check Cell 2" xfId="55"/>
    <cellStyle name="Check Cell 2 2" xfId="255"/>
    <cellStyle name="Check Cell 3" xfId="164"/>
    <cellStyle name="Check Cell 4" xfId="165"/>
    <cellStyle name="chemes]_x000a__x000a_Sci-Fi=_x000a__x000a_Nature=_x000a__x000a_robin=_x000a__x000a__x000a__x000a_[SoundScheme.Nature]_x000a__x000a_SystemAsterisk=C:\SNDSYS" xfId="2"/>
    <cellStyle name="chemes]_x000a__x000a_Sci-Fi=_x000a__x000a_Nature=_x000a__x000a_robin=_x000a__x000a__x000a__x000a_[SoundScheme.Nature]_x000a__x000a_SystemAsterisk=C:\SNDSYS 2" xfId="3"/>
    <cellStyle name="chemes]_x000a__x000a_Sci-Fi=_x000a__x000a_Nature=_x000a__x000a_robin=_x000a__x000a__x000a__x000a_[SoundScheme.Nature]_x000a__x000a_SystemAsterisk=C:\SNDSYS 2 2" xfId="57"/>
    <cellStyle name="chemes]_x000a__x000a_Sci-Fi=_x000a__x000a_Nature=_x000a__x000a_robin=_x000a__x000a__x000a__x000a_[SoundScheme.Nature]_x000a__x000a_SystemAsterisk=C:\SNDSYS 3" xfId="58"/>
    <cellStyle name="chemes]_x000a__x000a_Sci-Fi=_x000a__x000a_Nature=_x000a__x000a_robin=_x000a__x000a__x000a__x000a_[SoundScheme.Nature]_x000a__x000a_SystemAsterisk=C:\SNDSYS 4" xfId="56"/>
    <cellStyle name="chemes]_x000d__x000a_Sci-Fi=_x000d__x000a_Nature=_x000d__x000a_robin=_x000d__x000a__x000d__x000a_[SoundScheme.Nature]_x000d__x000a_SystemAsterisk=C:\SNDSYS" xfId="4"/>
    <cellStyle name="chemes]_x000d__x000a_Sci-Fi=_x000d__x000a_Nature=_x000d__x000a_robin=_x000d__x000a__x000d__x000a_[SoundScheme.Nature]_x000d__x000a_SystemAsterisk=C:\SNDSYS 2" xfId="26"/>
    <cellStyle name="chemes]_x000d__x000a_Sci-Fi=_x000d__x000a_Nature=_x000d__x000a_robin=_x000d__x000a__x000d__x000a_[SoundScheme.Nature]_x000d__x000a_SystemAsterisk=C:\SNDSYS 2 2" xfId="59"/>
    <cellStyle name="chemes]_x000d__x000a_Sci-Fi=_x000d__x000a_Nature=_x000d__x000a_robin=_x000d__x000a__x000d__x000a_[SoundScheme.Nature]_x000d__x000a_SystemAsterisk=C:\SNDSYS 2 2 2" xfId="202"/>
    <cellStyle name="chemes]_x000d__x000a_Sci-Fi=_x000d__x000a_Nature=_x000d__x000a_robin=_x000d__x000a__x000d__x000a_[SoundScheme.Nature]_x000d__x000a_SystemAsterisk=C:\SNDSYS 2 2 3" xfId="209"/>
    <cellStyle name="chemes]_x000d__x000a_Sci-Fi=_x000d__x000a_Nature=_x000d__x000a_robin=_x000d__x000a__x000d__x000a_[SoundScheme.Nature]_x000d__x000a_SystemAsterisk=C:\SNDSYS 3" xfId="28"/>
    <cellStyle name="chemes]_x000d__x000a_Sci-Fi=_x000d__x000a_Nature=_x000d__x000a_robin=_x000d__x000a__x000d__x000a_[SoundScheme.Nature]_x000d__x000a_SystemAsterisk=C:\SNDSYS 3 2" xfId="166"/>
    <cellStyle name="chemes]_x000d__x000a_Sci-Fi=_x000d__x000a_Nature=_x000d__x000a_robin=_x000d__x000a__x000d__x000a_[SoundScheme.Nature]_x000d__x000a_SystemAsterisk=C:\SNDSYS 4" xfId="167"/>
    <cellStyle name="chemes]_x000d__x000a_Sci-Fi=_x000d__x000a_Nature=_x000d__x000a_robin=_x000d__x000a__x000d__x000a_[SoundScheme.Nature]_x000d__x000a_SystemAsterisk=C:\SNDSYS 5" xfId="275"/>
    <cellStyle name="chemes]_x000d__x000a_Sci-Fi=_x000d__x000a_Nature=_x000d__x000a_robin=_x000d__x000a__x000d__x000a_[SoundScheme.Nature]_x000d__x000a_SystemAsterisk=C:\SNDSYS_Summary" xfId="274"/>
    <cellStyle name="Comma 2" xfId="6"/>
    <cellStyle name="Comma 2 2" xfId="62"/>
    <cellStyle name="Comma 2 3" xfId="63"/>
    <cellStyle name="Comma 2 4" xfId="61"/>
    <cellStyle name="Comma 2 4 2" xfId="211"/>
    <cellStyle name="Comma 2 5" xfId="106"/>
    <cellStyle name="Comma 2 5 2" xfId="219"/>
    <cellStyle name="Comma 2 6" xfId="271"/>
    <cellStyle name="Comma 3" xfId="7"/>
    <cellStyle name="Comma 3 2" xfId="108"/>
    <cellStyle name="Comma 3 2 2" xfId="221"/>
    <cellStyle name="Comma 3 3" xfId="205"/>
    <cellStyle name="Comma 4" xfId="60"/>
    <cellStyle name="Comma 4 2" xfId="168"/>
    <cellStyle name="Comma 4 2 2" xfId="225"/>
    <cellStyle name="Comma 4 3" xfId="210"/>
    <cellStyle name="Comma 4 4" xfId="230"/>
    <cellStyle name="Comma 5" xfId="104"/>
    <cellStyle name="Comma 5 2" xfId="217"/>
    <cellStyle name="Comma 6" xfId="5"/>
    <cellStyle name="Comma0" xfId="8"/>
    <cellStyle name="Comma0 2" xfId="9"/>
    <cellStyle name="Comma0 2 2" xfId="64"/>
    <cellStyle name="Comma0 3" xfId="10"/>
    <cellStyle name="Comma0 3 2" xfId="206"/>
    <cellStyle name="Comma0_Rank" xfId="11"/>
    <cellStyle name="Currency0" xfId="12"/>
    <cellStyle name="Currency0 2" xfId="66"/>
    <cellStyle name="Currency0 3" xfId="65"/>
    <cellStyle name="Date" xfId="13"/>
    <cellStyle name="Date 2" xfId="67"/>
    <cellStyle name="Date_HYWC-report-2003" xfId="14"/>
    <cellStyle name="Explanatory Text 2" xfId="68"/>
    <cellStyle name="Explanatory Text 3" xfId="169"/>
    <cellStyle name="Explanatory Text 4" xfId="170"/>
    <cellStyle name="Fixed" xfId="15"/>
    <cellStyle name="Fixed 2" xfId="69"/>
    <cellStyle name="Good 2" xfId="70"/>
    <cellStyle name="Good 2 2" xfId="256"/>
    <cellStyle name="Good 3" xfId="171"/>
    <cellStyle name="Good 4" xfId="172"/>
    <cellStyle name="gs]_x000a__x000a_UNDELETE.DLL=C:\DOS\MSTOOLS.DLL_x000a__x000a_Window=-31,80,800,318, , ,3_x000a__x000a_dir1=24,73,670,390,21,415,1,0,201,1905,212," xfId="71"/>
    <cellStyle name="gs]_x000d__x000a_UNDELETE.DLL=C:\DOS\MSTOOLS.DLL_x000d__x000a_Window=-31,80,800,318, , ,3_x000d__x000a_dir1=24,73,670,390,21,415,1,0,201,1905,212," xfId="16"/>
    <cellStyle name="gs]_x000d__x000a_UNDELETE.DLL=C:\DOS\MSTOOLS.DLL_x000d__x000a_Window=-31,80,800,318, , ,3_x000d__x000a_dir1=24,73,670,390,21,415,1,0,201,1905,212, 2" xfId="17"/>
    <cellStyle name="gs]_x000d__x000a_UNDELETE.DLL=C:\DOS\MSTOOLS.DLL_x000d__x000a_Window=-31,80,800,318, , ,3_x000d__x000a_dir1=24,73,670,390,21,415,1,0,201,1905,212, 2 2" xfId="207"/>
    <cellStyle name="gs]_x000d__x000a_UNDELETE.DLL=C:\DOS\MSTOOLS.DLL_x000d__x000a_Window=-31,80,800,318, , ,3_x000d__x000a_dir1=24,73,670,390,21,415,1,0,201,1905,212, 3" xfId="72"/>
    <cellStyle name="Heading 1 2" xfId="74"/>
    <cellStyle name="Heading 1 2 2" xfId="257"/>
    <cellStyle name="Heading 1 3" xfId="73"/>
    <cellStyle name="Heading 1 4" xfId="173"/>
    <cellStyle name="Heading 1 5" xfId="18"/>
    <cellStyle name="Heading 2 2" xfId="76"/>
    <cellStyle name="Heading 2 2 2" xfId="258"/>
    <cellStyle name="Heading 2 3" xfId="75"/>
    <cellStyle name="Heading 2 4" xfId="174"/>
    <cellStyle name="Heading 2 5" xfId="19"/>
    <cellStyle name="Heading 3 2" xfId="77"/>
    <cellStyle name="Heading 3 2 2" xfId="259"/>
    <cellStyle name="Heading 3 3" xfId="175"/>
    <cellStyle name="Heading 3 4" xfId="176"/>
    <cellStyle name="Heading 4 2" xfId="78"/>
    <cellStyle name="Heading 4 2 2" xfId="260"/>
    <cellStyle name="Heading 4 3" xfId="177"/>
    <cellStyle name="Heading 4 4" xfId="178"/>
    <cellStyle name="Input 2" xfId="79"/>
    <cellStyle name="Input 2 2" xfId="261"/>
    <cellStyle name="Input 3" xfId="179"/>
    <cellStyle name="Input 4" xfId="180"/>
    <cellStyle name="Linked Cell 2" xfId="80"/>
    <cellStyle name="Linked Cell 2 2" xfId="262"/>
    <cellStyle name="Linked Cell 3" xfId="181"/>
    <cellStyle name="Linked Cell 4" xfId="182"/>
    <cellStyle name="N1" xfId="20"/>
    <cellStyle name="N1 2" xfId="21"/>
    <cellStyle name="N1 2 2" xfId="25"/>
    <cellStyle name="N1 2 2 2" xfId="81"/>
    <cellStyle name="N1 3" xfId="263"/>
    <cellStyle name="N1 3 2" xfId="82"/>
    <cellStyle name="N1_2010 Summary Working Copy - Central Bread Wheat" xfId="264"/>
    <cellStyle name="Neutral 2" xfId="83"/>
    <cellStyle name="Neutral 2 2" xfId="265"/>
    <cellStyle name="Neutral 3" xfId="183"/>
    <cellStyle name="Neutral 4" xfId="184"/>
    <cellStyle name="Normal" xfId="0" builtinId="0"/>
    <cellStyle name="Normal 10" xfId="111"/>
    <cellStyle name="Normal 10 2" xfId="224"/>
    <cellStyle name="Normal 10 4" xfId="278"/>
    <cellStyle name="Normal 11" xfId="102"/>
    <cellStyle name="Normal 11 2" xfId="215"/>
    <cellStyle name="Normal 11 3" xfId="231"/>
    <cellStyle name="Normal 12" xfId="203"/>
    <cellStyle name="Normal 12 2" xfId="281"/>
    <cellStyle name="Normal 13" xfId="1"/>
    <cellStyle name="Normal 13 2" xfId="283"/>
    <cellStyle name="Normal 14" xfId="280"/>
    <cellStyle name="Normal 15" xfId="276"/>
    <cellStyle name="Normal 16" xfId="277"/>
    <cellStyle name="Normal 17" xfId="282"/>
    <cellStyle name="Normal 17 2" xfId="285"/>
    <cellStyle name="Normal 2" xfId="22"/>
    <cellStyle name="Normal 2 2" xfId="84"/>
    <cellStyle name="Normal 2 2 2" xfId="23"/>
    <cellStyle name="Normal 2 2 2 2" xfId="85"/>
    <cellStyle name="Normal 2 3" xfId="286"/>
    <cellStyle name="Normal 3" xfId="27"/>
    <cellStyle name="Normal 3 2" xfId="87"/>
    <cellStyle name="Normal 3 2 2" xfId="88"/>
    <cellStyle name="Normal 3 2 2 2" xfId="109"/>
    <cellStyle name="Normal 3 2 2 2 2" xfId="222"/>
    <cellStyle name="Normal 3 2 3" xfId="212"/>
    <cellStyle name="Normal 3 3" xfId="86"/>
    <cellStyle name="Normal 3 3 2" xfId="107"/>
    <cellStyle name="Normal 3 3 2 2" xfId="220"/>
    <cellStyle name="Normal 3 4" xfId="110"/>
    <cellStyle name="Normal 3 4 2" xfId="223"/>
    <cellStyle name="Normal 3 5" xfId="185"/>
    <cellStyle name="Normal 3 5 2" xfId="226"/>
    <cellStyle name="Normal 3 6" xfId="103"/>
    <cellStyle name="Normal 3 6 2" xfId="216"/>
    <cellStyle name="Normal 3 7" xfId="208"/>
    <cellStyle name="Normal 4" xfId="89"/>
    <cellStyle name="Normal 4 2" xfId="186"/>
    <cellStyle name="Normal 4 2 2" xfId="90"/>
    <cellStyle name="Normal 4 2 2 2" xfId="213"/>
    <cellStyle name="Normal 4 3" xfId="105"/>
    <cellStyle name="Normal 4 3 2" xfId="218"/>
    <cellStyle name="Normal 5" xfId="91"/>
    <cellStyle name="Normal 5 2" xfId="92"/>
    <cellStyle name="Normal 5 2 2" xfId="187"/>
    <cellStyle name="Normal 5 3" xfId="270"/>
    <cellStyle name="Normal 6" xfId="93"/>
    <cellStyle name="Normal 6 2" xfId="188"/>
    <cellStyle name="Normal 6 2 2" xfId="227"/>
    <cellStyle name="Normal 7" xfId="94"/>
    <cellStyle name="Normal 7 2" xfId="189"/>
    <cellStyle name="Normal 7 3" xfId="214"/>
    <cellStyle name="Normal 7 4" xfId="272"/>
    <cellStyle name="Normal 8" xfId="190"/>
    <cellStyle name="Normal 8 2" xfId="228"/>
    <cellStyle name="Normal 8 3" xfId="273"/>
    <cellStyle name="Normal 9" xfId="191"/>
    <cellStyle name="Normal 9 2" xfId="229"/>
    <cellStyle name="Normal 9 4" xfId="279"/>
    <cellStyle name="Normal_2009 Summary Working Copy - Parkland" xfId="284"/>
    <cellStyle name="Note 2" xfId="95"/>
    <cellStyle name="Note 2 2" xfId="192"/>
    <cellStyle name="Note 2 3" xfId="266"/>
    <cellStyle name="Note 3" xfId="193"/>
    <cellStyle name="Note 4" xfId="194"/>
    <cellStyle name="Note 5" xfId="204"/>
    <cellStyle name="Output 2" xfId="96"/>
    <cellStyle name="Output 2 2" xfId="267"/>
    <cellStyle name="Output 3" xfId="195"/>
    <cellStyle name="Output 4" xfId="196"/>
    <cellStyle name="Title 2" xfId="97"/>
    <cellStyle name="Title 2 2" xfId="268"/>
    <cellStyle name="Title 3" xfId="197"/>
    <cellStyle name="Title 4" xfId="198"/>
    <cellStyle name="Total 2" xfId="99"/>
    <cellStyle name="Total 2 2" xfId="100"/>
    <cellStyle name="Total 2 3" xfId="269"/>
    <cellStyle name="Total 3" xfId="98"/>
    <cellStyle name="Total 4" xfId="199"/>
    <cellStyle name="Total 5" xfId="24"/>
    <cellStyle name="Warning Text 2" xfId="101"/>
    <cellStyle name="Warning Text 3" xfId="200"/>
    <cellStyle name="Warning Text 4" xfId="201"/>
  </cellStyles>
  <dxfs count="0"/>
  <tableStyles count="0" defaultTableStyle="TableStyleMedium2" defaultPivotStyle="PivotStyleLight16"/>
  <colors>
    <mruColors>
      <color rgb="FFFFDF57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25"/>
  <sheetViews>
    <sheetView showGridLines="0" tabSelected="1" zoomScale="75" zoomScaleNormal="75" workbookViewId="0">
      <selection activeCell="L29" sqref="L29"/>
    </sheetView>
  </sheetViews>
  <sheetFormatPr defaultColWidth="19" defaultRowHeight="15.75" x14ac:dyDescent="0.25"/>
  <cols>
    <col min="1" max="1" width="3.42578125" style="2" customWidth="1"/>
    <col min="2" max="2" width="22.7109375" style="29" customWidth="1"/>
    <col min="3" max="3" width="5" style="29" customWidth="1"/>
    <col min="4" max="4" width="8.7109375" style="29" customWidth="1"/>
    <col min="5" max="5" width="6.140625" style="29" customWidth="1"/>
    <col min="6" max="6" width="4.85546875" style="29" customWidth="1"/>
    <col min="7" max="7" width="8.7109375" style="29" customWidth="1"/>
    <col min="8" max="9" width="6.140625" style="29" customWidth="1"/>
    <col min="10" max="10" width="6" style="29" customWidth="1"/>
    <col min="11" max="12" width="6.140625" style="29" customWidth="1"/>
    <col min="13" max="13" width="8.7109375" style="29" customWidth="1"/>
    <col min="14" max="15" width="6.140625" style="29" customWidth="1"/>
    <col min="16" max="16" width="8.7109375" style="29" customWidth="1"/>
    <col min="17" max="17" width="4.85546875" style="30" customWidth="1"/>
    <col min="18" max="18" width="19" style="4" customWidth="1"/>
    <col min="19" max="16384" width="19" style="4"/>
  </cols>
  <sheetData>
    <row r="1" spans="1:18" x14ac:dyDescent="0.25">
      <c r="B1" s="688" t="s">
        <v>119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3"/>
    </row>
    <row r="2" spans="1:18" x14ac:dyDescent="0.25">
      <c r="B2" s="689" t="s">
        <v>2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5"/>
    </row>
    <row r="3" spans="1:18" x14ac:dyDescent="0.25">
      <c r="B3" s="690" t="s">
        <v>92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"/>
    </row>
    <row r="4" spans="1:18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8" x14ac:dyDescent="0.25">
      <c r="B5" s="9" t="s">
        <v>3</v>
      </c>
      <c r="C5" s="9"/>
      <c r="D5" s="691" t="s">
        <v>4</v>
      </c>
      <c r="E5" s="692"/>
      <c r="F5" s="693" t="s">
        <v>5</v>
      </c>
      <c r="G5" s="694"/>
      <c r="H5" s="695"/>
      <c r="I5" s="696" t="s">
        <v>6</v>
      </c>
      <c r="J5" s="697"/>
      <c r="K5" s="698"/>
      <c r="L5" s="699" t="s">
        <v>7</v>
      </c>
      <c r="M5" s="700"/>
      <c r="N5" s="700"/>
      <c r="O5" s="701" t="s">
        <v>8</v>
      </c>
      <c r="P5" s="701"/>
      <c r="Q5" s="10"/>
      <c r="R5" s="10" t="s">
        <v>123</v>
      </c>
    </row>
    <row r="6" spans="1:18" x14ac:dyDescent="0.25">
      <c r="B6" s="11" t="s">
        <v>9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316"/>
      <c r="N6" s="12"/>
      <c r="O6" s="12"/>
      <c r="P6" s="12"/>
      <c r="Q6" s="13"/>
    </row>
    <row r="7" spans="1:18" ht="18" x14ac:dyDescent="0.25">
      <c r="B7" s="14" t="s">
        <v>110</v>
      </c>
      <c r="C7" s="15"/>
      <c r="D7" s="22"/>
      <c r="E7" s="22"/>
      <c r="F7" s="22"/>
      <c r="G7" s="23"/>
      <c r="H7" s="22"/>
      <c r="I7" s="22"/>
      <c r="J7" s="22"/>
      <c r="K7" s="22"/>
      <c r="L7" s="17" t="s">
        <v>12</v>
      </c>
      <c r="M7" s="17"/>
      <c r="N7" s="17" t="s">
        <v>129</v>
      </c>
      <c r="O7" s="18" t="s">
        <v>122</v>
      </c>
      <c r="P7" s="18"/>
      <c r="Q7" s="15" t="s">
        <v>13</v>
      </c>
      <c r="R7" s="495" t="s">
        <v>124</v>
      </c>
    </row>
    <row r="8" spans="1:18" s="24" customFormat="1" ht="18" x14ac:dyDescent="0.25">
      <c r="A8" s="19"/>
      <c r="B8" s="20"/>
      <c r="C8" s="21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2"/>
      <c r="P8" s="22"/>
      <c r="Q8" s="15"/>
    </row>
    <row r="9" spans="1:18" ht="18" x14ac:dyDescent="0.25">
      <c r="B9" s="483" t="s">
        <v>14</v>
      </c>
      <c r="C9" s="484"/>
      <c r="D9" s="489"/>
      <c r="E9" s="489"/>
      <c r="F9" s="489"/>
      <c r="G9" s="490"/>
      <c r="H9" s="489"/>
      <c r="I9" s="489"/>
      <c r="J9" s="489"/>
      <c r="K9" s="489"/>
      <c r="L9" s="486" t="s">
        <v>12</v>
      </c>
      <c r="M9" s="486"/>
      <c r="N9" s="486" t="s">
        <v>129</v>
      </c>
      <c r="O9" s="487" t="s">
        <v>122</v>
      </c>
      <c r="P9" s="487"/>
      <c r="Q9" s="20"/>
      <c r="R9" s="495" t="s">
        <v>124</v>
      </c>
    </row>
    <row r="10" spans="1:18" x14ac:dyDescent="0.25">
      <c r="B10" s="483"/>
      <c r="C10" s="488"/>
      <c r="D10" s="489"/>
      <c r="E10" s="489"/>
      <c r="F10" s="489"/>
      <c r="G10" s="490"/>
      <c r="H10" s="489"/>
      <c r="I10" s="489"/>
      <c r="J10" s="489"/>
      <c r="K10" s="489"/>
      <c r="L10" s="489"/>
      <c r="M10" s="489"/>
      <c r="N10" s="489"/>
      <c r="O10" s="489"/>
      <c r="P10" s="489"/>
      <c r="Q10" s="20"/>
    </row>
    <row r="11" spans="1:18" ht="18" x14ac:dyDescent="0.25">
      <c r="B11" s="14" t="s">
        <v>111</v>
      </c>
      <c r="C11" s="15"/>
      <c r="D11" s="22"/>
      <c r="E11" s="22"/>
      <c r="F11" s="22"/>
      <c r="G11" s="23"/>
      <c r="H11" s="22"/>
      <c r="I11" s="22"/>
      <c r="J11" s="22"/>
      <c r="K11" s="22"/>
      <c r="L11" s="17" t="s">
        <v>17</v>
      </c>
      <c r="M11" s="17"/>
      <c r="N11" s="17" t="s">
        <v>18</v>
      </c>
      <c r="O11" s="18" t="s">
        <v>19</v>
      </c>
      <c r="P11" s="18"/>
      <c r="Q11" s="26" t="s">
        <v>13</v>
      </c>
      <c r="R11" s="4" t="s">
        <v>125</v>
      </c>
    </row>
    <row r="12" spans="1:18" x14ac:dyDescent="0.25">
      <c r="B12" s="14"/>
      <c r="C12" s="14"/>
      <c r="D12" s="16"/>
      <c r="E12" s="16"/>
      <c r="F12" s="16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22"/>
    </row>
    <row r="13" spans="1:18" x14ac:dyDescent="0.25">
      <c r="B13" s="27" t="s">
        <v>21</v>
      </c>
      <c r="C13" s="27"/>
      <c r="D13" s="16"/>
      <c r="E13" s="16"/>
      <c r="F13" s="16"/>
      <c r="G13" s="25"/>
      <c r="H13" s="16"/>
      <c r="I13" s="16"/>
      <c r="J13" s="16"/>
      <c r="K13" s="16"/>
      <c r="L13" s="16"/>
      <c r="M13" s="16"/>
      <c r="N13" s="16"/>
      <c r="O13" s="16"/>
      <c r="P13" s="16"/>
      <c r="Q13" s="22"/>
    </row>
    <row r="14" spans="1:18" ht="18" x14ac:dyDescent="0.25">
      <c r="B14" s="14" t="s">
        <v>112</v>
      </c>
      <c r="C14" s="15"/>
      <c r="D14" s="22"/>
      <c r="E14" s="22"/>
      <c r="F14" s="22"/>
      <c r="G14" s="23"/>
      <c r="H14" s="22"/>
      <c r="I14" s="16"/>
      <c r="J14" s="16"/>
      <c r="K14" s="16"/>
      <c r="L14" s="17" t="s">
        <v>27</v>
      </c>
      <c r="M14" s="17"/>
      <c r="N14" s="17" t="s">
        <v>28</v>
      </c>
      <c r="O14" s="18" t="s">
        <v>29</v>
      </c>
      <c r="P14" s="18"/>
      <c r="Q14" s="26" t="s">
        <v>13</v>
      </c>
      <c r="R14" s="495" t="s">
        <v>124</v>
      </c>
    </row>
    <row r="15" spans="1:18" x14ac:dyDescent="0.25">
      <c r="A15" s="19"/>
      <c r="B15" s="317" t="s">
        <v>93</v>
      </c>
      <c r="C15" s="14"/>
      <c r="D15" s="16"/>
      <c r="E15" s="16"/>
      <c r="F15" s="16"/>
      <c r="G15" s="25"/>
      <c r="H15" s="16"/>
      <c r="I15" s="16"/>
      <c r="J15" s="16"/>
      <c r="K15" s="16"/>
      <c r="L15" s="16"/>
      <c r="M15" s="16"/>
      <c r="N15" s="16"/>
      <c r="O15" s="16"/>
      <c r="P15" s="16"/>
      <c r="Q15" s="22"/>
    </row>
    <row r="16" spans="1:18" ht="18" x14ac:dyDescent="0.25">
      <c r="B16" s="14" t="s">
        <v>30</v>
      </c>
      <c r="C16" s="21"/>
      <c r="D16" s="22"/>
      <c r="E16" s="22"/>
      <c r="F16" s="22"/>
      <c r="G16" s="23"/>
      <c r="H16" s="22"/>
      <c r="I16" s="22"/>
      <c r="J16" s="22"/>
      <c r="K16" s="22"/>
      <c r="L16" s="17" t="s">
        <v>31</v>
      </c>
      <c r="M16" s="17"/>
      <c r="N16" s="17" t="s">
        <v>32</v>
      </c>
      <c r="O16" s="18" t="s">
        <v>33</v>
      </c>
      <c r="P16" s="18"/>
      <c r="Q16" s="15" t="s">
        <v>11</v>
      </c>
      <c r="R16" s="4" t="s">
        <v>125</v>
      </c>
    </row>
    <row r="17" spans="1:18" x14ac:dyDescent="0.25">
      <c r="B17" s="14"/>
      <c r="C17" s="14"/>
      <c r="D17" s="16"/>
      <c r="E17" s="16"/>
      <c r="F17" s="16"/>
      <c r="G17" s="25"/>
      <c r="H17" s="16"/>
      <c r="I17" s="16"/>
      <c r="J17" s="16"/>
      <c r="K17" s="16"/>
      <c r="L17" s="16"/>
      <c r="M17" s="16"/>
      <c r="N17" s="16"/>
      <c r="O17" s="16"/>
      <c r="P17" s="16"/>
      <c r="Q17" s="22"/>
    </row>
    <row r="18" spans="1:18" ht="18" x14ac:dyDescent="0.25">
      <c r="B18" s="14" t="s">
        <v>113</v>
      </c>
      <c r="C18" s="26"/>
      <c r="D18" s="22"/>
      <c r="E18" s="22"/>
      <c r="F18" s="22"/>
      <c r="G18" s="23"/>
      <c r="H18" s="22"/>
      <c r="I18" s="16" t="s">
        <v>26</v>
      </c>
      <c r="J18" s="16"/>
      <c r="K18" s="16" t="s">
        <v>25</v>
      </c>
      <c r="L18" s="17" t="s">
        <v>24</v>
      </c>
      <c r="M18" s="17"/>
      <c r="N18" s="17" t="s">
        <v>23</v>
      </c>
      <c r="O18" s="18" t="s">
        <v>22</v>
      </c>
      <c r="P18" s="18"/>
      <c r="Q18" s="15"/>
      <c r="R18" s="4" t="s">
        <v>125</v>
      </c>
    </row>
    <row r="19" spans="1:18" x14ac:dyDescent="0.25">
      <c r="B19" s="28"/>
      <c r="C19" s="28"/>
      <c r="D19" s="16"/>
      <c r="E19" s="16"/>
      <c r="F19" s="16"/>
      <c r="G19" s="493"/>
      <c r="H19" s="16"/>
      <c r="I19" s="16"/>
      <c r="J19" s="16"/>
      <c r="K19" s="16"/>
      <c r="L19" s="494" t="s">
        <v>27</v>
      </c>
      <c r="M19" s="494"/>
      <c r="N19" s="494" t="s">
        <v>28</v>
      </c>
      <c r="O19" s="18" t="s">
        <v>29</v>
      </c>
      <c r="P19" s="18"/>
      <c r="Q19" s="22"/>
    </row>
    <row r="20" spans="1:18" x14ac:dyDescent="0.25">
      <c r="B20" s="492" t="s">
        <v>35</v>
      </c>
      <c r="C20" s="492"/>
      <c r="D20" s="485"/>
      <c r="E20" s="485"/>
      <c r="F20" s="485"/>
      <c r="G20" s="491"/>
      <c r="H20" s="485"/>
      <c r="I20" s="485"/>
      <c r="J20" s="485"/>
      <c r="K20" s="485"/>
      <c r="L20" s="485"/>
      <c r="M20" s="485"/>
      <c r="N20" s="485"/>
      <c r="O20" s="485"/>
      <c r="P20" s="485"/>
    </row>
    <row r="21" spans="1:18" ht="18" x14ac:dyDescent="0.25">
      <c r="B21" s="483" t="s">
        <v>127</v>
      </c>
      <c r="C21" s="484"/>
      <c r="D21" s="489"/>
      <c r="E21" s="489"/>
      <c r="F21" s="489"/>
      <c r="G21" s="490"/>
      <c r="H21" s="489"/>
      <c r="I21" s="489"/>
      <c r="J21" s="489"/>
      <c r="K21" s="489"/>
      <c r="L21" s="768" t="s">
        <v>152</v>
      </c>
      <c r="M21" s="768"/>
      <c r="N21" s="768" t="s">
        <v>153</v>
      </c>
      <c r="O21" s="487" t="s">
        <v>122</v>
      </c>
      <c r="P21" s="487"/>
      <c r="R21" s="495" t="s">
        <v>124</v>
      </c>
    </row>
    <row r="22" spans="1:18" x14ac:dyDescent="0.25">
      <c r="B22" s="483"/>
      <c r="C22" s="483"/>
      <c r="D22" s="485"/>
      <c r="E22" s="485"/>
      <c r="F22" s="485"/>
      <c r="G22" s="491"/>
      <c r="H22" s="485"/>
      <c r="I22" s="485"/>
      <c r="J22" s="485"/>
      <c r="K22" s="485"/>
      <c r="L22" s="485"/>
      <c r="M22" s="485"/>
      <c r="N22" s="485"/>
      <c r="O22" s="485"/>
      <c r="P22" s="485"/>
    </row>
    <row r="23" spans="1:18" ht="18" x14ac:dyDescent="0.25">
      <c r="A23" s="19"/>
      <c r="B23" s="28" t="s">
        <v>126</v>
      </c>
      <c r="C23" s="28"/>
      <c r="D23" s="769" t="s">
        <v>154</v>
      </c>
      <c r="E23" s="769"/>
      <c r="F23" s="769"/>
      <c r="G23" s="769"/>
      <c r="H23" s="769"/>
      <c r="I23" s="769"/>
      <c r="J23" s="769"/>
      <c r="K23" s="769"/>
      <c r="L23" s="769"/>
      <c r="M23" s="770"/>
      <c r="N23" s="769"/>
      <c r="O23" s="487" t="s">
        <v>151</v>
      </c>
      <c r="P23" s="487"/>
      <c r="Q23" s="15" t="s">
        <v>11</v>
      </c>
      <c r="R23" s="4" t="s">
        <v>125</v>
      </c>
    </row>
    <row r="24" spans="1:18" ht="18" x14ac:dyDescent="0.25">
      <c r="D24" s="769" t="s">
        <v>155</v>
      </c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487" t="s">
        <v>128</v>
      </c>
      <c r="P24" s="487"/>
      <c r="Q24" s="26" t="s">
        <v>13</v>
      </c>
      <c r="R24" s="495" t="s">
        <v>124</v>
      </c>
    </row>
    <row r="25" spans="1:18" x14ac:dyDescent="0.25"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7"/>
      <c r="R25" s="498"/>
    </row>
  </sheetData>
  <mergeCells count="8">
    <mergeCell ref="B1:P1"/>
    <mergeCell ref="B2:P2"/>
    <mergeCell ref="B3:P3"/>
    <mergeCell ref="D5:E5"/>
    <mergeCell ref="F5:H5"/>
    <mergeCell ref="I5:K5"/>
    <mergeCell ref="L5:N5"/>
    <mergeCell ref="O5:P5"/>
  </mergeCells>
  <printOptions horizontalCentered="1"/>
  <pageMargins left="0.5" right="0.5" top="0.5" bottom="0.5" header="0.25" footer="0.25"/>
  <pageSetup scale="68" orientation="portrait" r:id="rId1"/>
  <headerFooter alignWithMargins="0">
    <oddHeader>&amp;A</oddHeader>
    <oddFooter>Page &amp;P of &amp;N</oddFooter>
  </headerFooter>
  <ignoredErrors>
    <ignoredError sqref="L7:P20 I18:K18 O24:P24 L23:O23 P23 L22:P22 O21:P21 M21 L21 N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5"/>
  <sheetViews>
    <sheetView view="pageBreakPreview" zoomScale="60" zoomScaleNormal="100" workbookViewId="0">
      <selection activeCell="J47" sqref="J47"/>
    </sheetView>
  </sheetViews>
  <sheetFormatPr defaultRowHeight="15" x14ac:dyDescent="0.25"/>
  <cols>
    <col min="1" max="1" width="12.7109375" style="32" customWidth="1"/>
    <col min="2" max="40" width="6.7109375" style="31" customWidth="1"/>
    <col min="41" max="41" width="6.140625" style="31" customWidth="1"/>
    <col min="42" max="42" width="6.42578125" style="31" customWidth="1"/>
    <col min="43" max="43" width="5.7109375" style="31" customWidth="1"/>
    <col min="44" max="16384" width="9.140625" style="31"/>
  </cols>
  <sheetData>
    <row r="1" spans="1:44" s="1" customFormat="1" ht="20.100000000000001" customHeight="1" thickBot="1" x14ac:dyDescent="0.4">
      <c r="A1" s="716" t="s">
        <v>94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  <c r="AK1" s="716"/>
      <c r="AL1" s="716"/>
      <c r="AM1" s="716"/>
      <c r="AN1" s="716"/>
      <c r="AO1" s="716"/>
      <c r="AP1" s="716"/>
      <c r="AQ1" s="716"/>
      <c r="AR1" s="209"/>
    </row>
    <row r="2" spans="1:44" s="1" customFormat="1" ht="15" customHeight="1" x14ac:dyDescent="0.25">
      <c r="A2" s="703" t="s">
        <v>37</v>
      </c>
      <c r="B2" s="717" t="s">
        <v>38</v>
      </c>
      <c r="C2" s="717"/>
      <c r="D2" s="717"/>
      <c r="E2" s="717"/>
      <c r="F2" s="717"/>
      <c r="G2" s="718"/>
      <c r="H2" s="717" t="s">
        <v>39</v>
      </c>
      <c r="I2" s="717"/>
      <c r="J2" s="717"/>
      <c r="K2" s="717"/>
      <c r="L2" s="717"/>
      <c r="M2" s="717"/>
      <c r="N2" s="717"/>
      <c r="O2" s="717"/>
      <c r="P2" s="718"/>
      <c r="Q2" s="717" t="s">
        <v>40</v>
      </c>
      <c r="R2" s="717"/>
      <c r="S2" s="717"/>
      <c r="T2" s="717"/>
      <c r="U2" s="717"/>
      <c r="V2" s="717"/>
      <c r="W2" s="717"/>
      <c r="X2" s="717"/>
      <c r="Y2" s="718"/>
      <c r="Z2" s="705" t="s">
        <v>95</v>
      </c>
      <c r="AA2" s="705"/>
      <c r="AB2" s="705"/>
      <c r="AC2" s="705"/>
      <c r="AD2" s="705"/>
      <c r="AE2" s="705"/>
      <c r="AF2" s="705"/>
      <c r="AG2" s="705"/>
      <c r="AH2" s="706"/>
      <c r="AI2" s="717" t="s">
        <v>41</v>
      </c>
      <c r="AJ2" s="717"/>
      <c r="AK2" s="717"/>
      <c r="AL2" s="717"/>
      <c r="AM2" s="717"/>
      <c r="AN2" s="717"/>
      <c r="AO2" s="717"/>
      <c r="AP2" s="717"/>
      <c r="AQ2" s="717"/>
      <c r="AR2" s="209"/>
    </row>
    <row r="3" spans="1:44" s="1" customFormat="1" ht="15" customHeight="1" x14ac:dyDescent="0.25">
      <c r="A3" s="703"/>
      <c r="B3" s="707" t="s">
        <v>42</v>
      </c>
      <c r="C3" s="707"/>
      <c r="D3" s="708"/>
      <c r="E3" s="707" t="s">
        <v>43</v>
      </c>
      <c r="F3" s="707"/>
      <c r="G3" s="709"/>
      <c r="H3" s="707" t="s">
        <v>44</v>
      </c>
      <c r="I3" s="707"/>
      <c r="J3" s="708"/>
      <c r="K3" s="710" t="s">
        <v>45</v>
      </c>
      <c r="L3" s="707"/>
      <c r="M3" s="708"/>
      <c r="N3" s="707" t="s">
        <v>46</v>
      </c>
      <c r="O3" s="707"/>
      <c r="P3" s="709"/>
      <c r="Q3" s="707" t="s">
        <v>47</v>
      </c>
      <c r="R3" s="707"/>
      <c r="S3" s="708"/>
      <c r="T3" s="710" t="s">
        <v>48</v>
      </c>
      <c r="U3" s="707"/>
      <c r="V3" s="708"/>
      <c r="W3" s="707" t="s">
        <v>49</v>
      </c>
      <c r="X3" s="707"/>
      <c r="Y3" s="709"/>
      <c r="Z3" s="707" t="s">
        <v>50</v>
      </c>
      <c r="AA3" s="707"/>
      <c r="AB3" s="708"/>
      <c r="AC3" s="710" t="s">
        <v>51</v>
      </c>
      <c r="AD3" s="707"/>
      <c r="AE3" s="708"/>
      <c r="AF3" s="707" t="s">
        <v>52</v>
      </c>
      <c r="AG3" s="707"/>
      <c r="AH3" s="709"/>
      <c r="AI3" s="707" t="s">
        <v>53</v>
      </c>
      <c r="AJ3" s="707"/>
      <c r="AK3" s="708"/>
      <c r="AL3" s="710" t="s">
        <v>54</v>
      </c>
      <c r="AM3" s="707"/>
      <c r="AN3" s="708"/>
      <c r="AO3" s="707" t="s">
        <v>55</v>
      </c>
      <c r="AP3" s="707"/>
      <c r="AQ3" s="707"/>
      <c r="AR3" s="209"/>
    </row>
    <row r="4" spans="1:44" s="1" customFormat="1" ht="15" customHeight="1" thickBot="1" x14ac:dyDescent="0.3">
      <c r="A4" s="704"/>
      <c r="B4" s="210">
        <v>2006</v>
      </c>
      <c r="C4" s="210">
        <v>2007</v>
      </c>
      <c r="D4" s="211">
        <v>2008</v>
      </c>
      <c r="E4" s="210">
        <v>2006</v>
      </c>
      <c r="F4" s="210">
        <v>2007</v>
      </c>
      <c r="G4" s="212">
        <v>2008</v>
      </c>
      <c r="H4" s="210">
        <v>2006</v>
      </c>
      <c r="I4" s="210">
        <v>2007</v>
      </c>
      <c r="J4" s="211">
        <v>2008</v>
      </c>
      <c r="K4" s="213">
        <v>2006</v>
      </c>
      <c r="L4" s="210">
        <v>2007</v>
      </c>
      <c r="M4" s="211">
        <v>2008</v>
      </c>
      <c r="N4" s="210">
        <v>2006</v>
      </c>
      <c r="O4" s="210">
        <v>2007</v>
      </c>
      <c r="P4" s="212">
        <v>2008</v>
      </c>
      <c r="Q4" s="210">
        <v>2006</v>
      </c>
      <c r="R4" s="210">
        <v>2007</v>
      </c>
      <c r="S4" s="211">
        <v>2008</v>
      </c>
      <c r="T4" s="213">
        <v>2006</v>
      </c>
      <c r="U4" s="210">
        <v>2007</v>
      </c>
      <c r="V4" s="211">
        <v>2008</v>
      </c>
      <c r="W4" s="210">
        <v>2006</v>
      </c>
      <c r="X4" s="210">
        <v>2007</v>
      </c>
      <c r="Y4" s="212">
        <v>2008</v>
      </c>
      <c r="Z4" s="210">
        <v>2006</v>
      </c>
      <c r="AA4" s="210">
        <v>2007</v>
      </c>
      <c r="AB4" s="211">
        <v>2008</v>
      </c>
      <c r="AC4" s="213">
        <v>2006</v>
      </c>
      <c r="AD4" s="210">
        <v>2007</v>
      </c>
      <c r="AE4" s="211">
        <v>2008</v>
      </c>
      <c r="AF4" s="210">
        <v>2006</v>
      </c>
      <c r="AG4" s="210">
        <v>2007</v>
      </c>
      <c r="AH4" s="212">
        <v>2008</v>
      </c>
      <c r="AI4" s="210">
        <v>2006</v>
      </c>
      <c r="AJ4" s="210">
        <v>2007</v>
      </c>
      <c r="AK4" s="211">
        <v>2008</v>
      </c>
      <c r="AL4" s="213">
        <v>2006</v>
      </c>
      <c r="AM4" s="210">
        <v>2007</v>
      </c>
      <c r="AN4" s="211">
        <v>2008</v>
      </c>
      <c r="AO4" s="210">
        <v>2006</v>
      </c>
      <c r="AP4" s="210">
        <v>2007</v>
      </c>
      <c r="AQ4" s="210">
        <v>2008</v>
      </c>
      <c r="AR4" s="209"/>
    </row>
    <row r="5" spans="1:44" s="1" customFormat="1" ht="15" customHeight="1" x14ac:dyDescent="0.25">
      <c r="A5" s="214" t="s">
        <v>1</v>
      </c>
      <c r="B5" s="215">
        <v>13.270000457763672</v>
      </c>
      <c r="C5" s="215">
        <v>13</v>
      </c>
      <c r="D5" s="216">
        <v>14.3</v>
      </c>
      <c r="E5" s="217">
        <v>395</v>
      </c>
      <c r="F5" s="218">
        <v>455</v>
      </c>
      <c r="G5" s="219">
        <v>420</v>
      </c>
      <c r="H5" s="220">
        <v>74.900001525878906</v>
      </c>
      <c r="I5" s="215">
        <v>75.2</v>
      </c>
      <c r="J5" s="216">
        <v>76.5</v>
      </c>
      <c r="K5" s="221">
        <v>0.37000000476837158</v>
      </c>
      <c r="L5" s="222">
        <v>0.39</v>
      </c>
      <c r="M5" s="223">
        <v>0.38</v>
      </c>
      <c r="N5" s="224">
        <v>6</v>
      </c>
      <c r="O5" s="215">
        <v>6.4</v>
      </c>
      <c r="P5" s="216">
        <v>5.9</v>
      </c>
      <c r="Q5" s="220">
        <v>61.900001525878906</v>
      </c>
      <c r="R5" s="215">
        <v>61</v>
      </c>
      <c r="S5" s="216">
        <v>63.6</v>
      </c>
      <c r="T5" s="224">
        <v>8.75</v>
      </c>
      <c r="U5" s="215">
        <v>16.75</v>
      </c>
      <c r="V5" s="225">
        <v>9.5</v>
      </c>
      <c r="W5" s="224">
        <v>23</v>
      </c>
      <c r="X5" s="215">
        <v>41.3</v>
      </c>
      <c r="Y5" s="216">
        <v>19</v>
      </c>
      <c r="Z5" s="220">
        <v>2.9000000953674316</v>
      </c>
      <c r="AA5" s="215">
        <v>2.6</v>
      </c>
      <c r="AB5" s="216">
        <v>2.4</v>
      </c>
      <c r="AC5" s="224">
        <v>5.0999999046325684</v>
      </c>
      <c r="AD5" s="215">
        <v>4.5</v>
      </c>
      <c r="AE5" s="216">
        <v>4.8</v>
      </c>
      <c r="AF5" s="226">
        <v>820</v>
      </c>
      <c r="AG5" s="227">
        <v>860</v>
      </c>
      <c r="AH5" s="228">
        <v>915</v>
      </c>
      <c r="AI5" s="229"/>
      <c r="AJ5" s="230"/>
      <c r="AK5" s="231"/>
      <c r="AL5" s="232"/>
      <c r="AM5" s="230"/>
      <c r="AN5" s="231"/>
      <c r="AO5" s="230"/>
      <c r="AP5" s="230"/>
      <c r="AQ5" s="230"/>
      <c r="AR5" s="209"/>
    </row>
    <row r="6" spans="1:44" s="1" customFormat="1" ht="15" customHeight="1" thickBot="1" x14ac:dyDescent="0.3">
      <c r="A6" s="233" t="s">
        <v>56</v>
      </c>
      <c r="B6" s="234">
        <f t="shared" ref="B6:AH6" si="0">AVERAGE(B7:B11)</f>
        <v>12.684999942779541</v>
      </c>
      <c r="C6" s="234">
        <f t="shared" si="0"/>
        <v>13.225</v>
      </c>
      <c r="D6" s="234">
        <f t="shared" si="0"/>
        <v>13.433333333333332</v>
      </c>
      <c r="E6" s="235">
        <f t="shared" si="0"/>
        <v>362.5</v>
      </c>
      <c r="F6" s="236">
        <f t="shared" si="0"/>
        <v>418.75</v>
      </c>
      <c r="G6" s="236">
        <f t="shared" si="0"/>
        <v>405</v>
      </c>
      <c r="H6" s="237">
        <f t="shared" si="0"/>
        <v>74.25</v>
      </c>
      <c r="I6" s="234">
        <f t="shared" si="0"/>
        <v>75.974999999999994</v>
      </c>
      <c r="J6" s="234">
        <f t="shared" si="0"/>
        <v>75.86666666666666</v>
      </c>
      <c r="K6" s="238">
        <f t="shared" si="0"/>
        <v>0.42499999701976776</v>
      </c>
      <c r="L6" s="239">
        <f t="shared" si="0"/>
        <v>0.41749999999999998</v>
      </c>
      <c r="M6" s="239">
        <f t="shared" si="0"/>
        <v>0.39333333333333337</v>
      </c>
      <c r="N6" s="240">
        <f t="shared" si="0"/>
        <v>6.4000000953674316</v>
      </c>
      <c r="O6" s="234">
        <f t="shared" si="0"/>
        <v>6.875</v>
      </c>
      <c r="P6" s="234">
        <f t="shared" si="0"/>
        <v>7.333333333333333</v>
      </c>
      <c r="Q6" s="237">
        <f t="shared" si="0"/>
        <v>60.299999237060547</v>
      </c>
      <c r="R6" s="234">
        <f t="shared" si="0"/>
        <v>62.174999999999997</v>
      </c>
      <c r="S6" s="234">
        <f t="shared" si="0"/>
        <v>64.933333333333323</v>
      </c>
      <c r="T6" s="240">
        <f t="shared" si="0"/>
        <v>17.25</v>
      </c>
      <c r="U6" s="234">
        <f t="shared" si="0"/>
        <v>13.75</v>
      </c>
      <c r="V6" s="234">
        <f t="shared" si="0"/>
        <v>15.5</v>
      </c>
      <c r="W6" s="240">
        <f t="shared" si="0"/>
        <v>25.75</v>
      </c>
      <c r="X6" s="234">
        <f t="shared" si="0"/>
        <v>28.15</v>
      </c>
      <c r="Y6" s="234">
        <f t="shared" si="0"/>
        <v>23.166666666666668</v>
      </c>
      <c r="Z6" s="237">
        <f t="shared" si="0"/>
        <v>2.8000000715255737</v>
      </c>
      <c r="AA6" s="234">
        <f t="shared" si="0"/>
        <v>2.6749999999999998</v>
      </c>
      <c r="AB6" s="234">
        <f t="shared" si="0"/>
        <v>3</v>
      </c>
      <c r="AC6" s="240">
        <f t="shared" si="0"/>
        <v>4.9000000953674316</v>
      </c>
      <c r="AD6" s="234">
        <f t="shared" si="0"/>
        <v>4.8999999999999995</v>
      </c>
      <c r="AE6" s="234">
        <f t="shared" si="0"/>
        <v>6.2666666666666657</v>
      </c>
      <c r="AF6" s="235">
        <f t="shared" si="0"/>
        <v>875</v>
      </c>
      <c r="AG6" s="236">
        <f t="shared" si="0"/>
        <v>896.25</v>
      </c>
      <c r="AH6" s="241">
        <f t="shared" si="0"/>
        <v>950</v>
      </c>
      <c r="AI6" s="242"/>
      <c r="AJ6" s="243"/>
      <c r="AK6" s="244"/>
      <c r="AL6" s="243"/>
      <c r="AM6" s="243"/>
      <c r="AN6" s="244"/>
      <c r="AO6" s="243"/>
      <c r="AP6" s="243"/>
      <c r="AQ6" s="243"/>
      <c r="AR6" s="209"/>
    </row>
    <row r="7" spans="1:44" s="1" customFormat="1" ht="15" customHeight="1" x14ac:dyDescent="0.25">
      <c r="A7" s="245" t="s">
        <v>96</v>
      </c>
      <c r="B7" s="220">
        <v>11.970000267028809</v>
      </c>
      <c r="C7" s="215">
        <v>12.1</v>
      </c>
      <c r="D7" s="216"/>
      <c r="E7" s="246">
        <v>365</v>
      </c>
      <c r="F7" s="218">
        <v>390</v>
      </c>
      <c r="G7" s="219"/>
      <c r="H7" s="247">
        <v>73.699996948242188</v>
      </c>
      <c r="I7" s="215">
        <v>76</v>
      </c>
      <c r="J7" s="219"/>
      <c r="K7" s="248">
        <v>0.43000000715255737</v>
      </c>
      <c r="L7" s="222">
        <v>0.43</v>
      </c>
      <c r="M7" s="219"/>
      <c r="N7" s="249">
        <v>6</v>
      </c>
      <c r="O7" s="215">
        <v>6.4</v>
      </c>
      <c r="P7" s="219"/>
      <c r="Q7" s="247">
        <v>59</v>
      </c>
      <c r="R7" s="215">
        <v>60.6</v>
      </c>
      <c r="S7" s="219"/>
      <c r="T7" s="249">
        <v>7.75</v>
      </c>
      <c r="U7" s="215">
        <v>8.25</v>
      </c>
      <c r="V7" s="216"/>
      <c r="W7" s="249">
        <v>14</v>
      </c>
      <c r="X7" s="215">
        <v>12.8</v>
      </c>
      <c r="Y7" s="216"/>
      <c r="Z7" s="247">
        <v>2.7000000476837158</v>
      </c>
      <c r="AA7" s="215">
        <v>2.7</v>
      </c>
      <c r="AB7" s="219"/>
      <c r="AC7" s="249">
        <v>4.8000001907348633</v>
      </c>
      <c r="AD7" s="215">
        <v>4.5</v>
      </c>
      <c r="AE7" s="219"/>
      <c r="AF7" s="250">
        <v>800</v>
      </c>
      <c r="AG7" s="227">
        <v>820</v>
      </c>
      <c r="AH7" s="219"/>
      <c r="AI7" s="251"/>
      <c r="AJ7" s="245"/>
      <c r="AK7" s="252"/>
      <c r="AL7" s="253"/>
      <c r="AM7" s="245"/>
      <c r="AN7" s="252"/>
      <c r="AO7" s="245"/>
      <c r="AP7" s="245"/>
      <c r="AQ7" s="245"/>
      <c r="AR7" s="209"/>
    </row>
    <row r="8" spans="1:44" s="1" customFormat="1" ht="15" customHeight="1" x14ac:dyDescent="0.25">
      <c r="A8" s="209" t="s">
        <v>97</v>
      </c>
      <c r="B8" s="247">
        <v>13.399999618530273</v>
      </c>
      <c r="C8" s="215">
        <v>13.2</v>
      </c>
      <c r="D8" s="216">
        <v>13.9</v>
      </c>
      <c r="E8" s="246">
        <v>360</v>
      </c>
      <c r="F8" s="218">
        <v>430</v>
      </c>
      <c r="G8" s="219">
        <v>440</v>
      </c>
      <c r="H8" s="247">
        <v>74.800003051757813</v>
      </c>
      <c r="I8" s="215">
        <v>76</v>
      </c>
      <c r="J8" s="216">
        <v>75.599999999999994</v>
      </c>
      <c r="K8" s="248">
        <v>0.41999998688697815</v>
      </c>
      <c r="L8" s="222">
        <v>0.41</v>
      </c>
      <c r="M8" s="223">
        <v>0.38</v>
      </c>
      <c r="N8" s="249">
        <v>6.8000001907348633</v>
      </c>
      <c r="O8" s="215">
        <v>6.5</v>
      </c>
      <c r="P8" s="216">
        <v>6.6</v>
      </c>
      <c r="Q8" s="247">
        <v>61.599998474121094</v>
      </c>
      <c r="R8" s="215">
        <v>61.5</v>
      </c>
      <c r="S8" s="216">
        <v>64.2</v>
      </c>
      <c r="T8" s="249">
        <v>26.75</v>
      </c>
      <c r="U8" s="215">
        <v>23.5</v>
      </c>
      <c r="V8" s="216">
        <v>25.5</v>
      </c>
      <c r="W8" s="249">
        <v>37.5</v>
      </c>
      <c r="X8" s="215">
        <v>40</v>
      </c>
      <c r="Y8" s="216">
        <v>31</v>
      </c>
      <c r="Z8" s="247">
        <v>2.9000000953674316</v>
      </c>
      <c r="AA8" s="215">
        <v>2.6</v>
      </c>
      <c r="AB8" s="216">
        <v>2.7</v>
      </c>
      <c r="AC8" s="249">
        <v>5</v>
      </c>
      <c r="AD8" s="215">
        <v>4.7</v>
      </c>
      <c r="AE8" s="216">
        <v>5.4</v>
      </c>
      <c r="AF8" s="250">
        <v>950</v>
      </c>
      <c r="AG8" s="227">
        <v>945</v>
      </c>
      <c r="AH8" s="228">
        <v>1045</v>
      </c>
      <c r="AI8" s="251"/>
      <c r="AJ8" s="245"/>
      <c r="AK8" s="252"/>
      <c r="AL8" s="253"/>
      <c r="AM8" s="245"/>
      <c r="AN8" s="252"/>
      <c r="AO8" s="245"/>
      <c r="AP8" s="245"/>
      <c r="AQ8" s="245"/>
      <c r="AR8" s="209"/>
    </row>
    <row r="9" spans="1:44" s="1" customFormat="1" ht="15" customHeight="1" x14ac:dyDescent="0.25">
      <c r="A9" s="209" t="s">
        <v>98</v>
      </c>
      <c r="B9" s="254"/>
      <c r="C9" s="215">
        <v>13.2</v>
      </c>
      <c r="D9" s="216">
        <v>13.5</v>
      </c>
      <c r="E9" s="255"/>
      <c r="F9" s="218">
        <v>425</v>
      </c>
      <c r="G9" s="219">
        <v>390</v>
      </c>
      <c r="H9" s="254"/>
      <c r="I9" s="215">
        <v>76</v>
      </c>
      <c r="J9" s="216">
        <v>76.599999999999994</v>
      </c>
      <c r="K9" s="256"/>
      <c r="L9" s="222">
        <v>0.4</v>
      </c>
      <c r="M9" s="223">
        <v>0.4</v>
      </c>
      <c r="N9" s="255"/>
      <c r="O9" s="215">
        <v>7.1</v>
      </c>
      <c r="P9" s="216">
        <v>7.6</v>
      </c>
      <c r="Q9" s="257"/>
      <c r="R9" s="215">
        <v>60.4</v>
      </c>
      <c r="S9" s="216">
        <v>64</v>
      </c>
      <c r="T9" s="255"/>
      <c r="U9" s="215">
        <v>11</v>
      </c>
      <c r="V9" s="216">
        <v>9.75</v>
      </c>
      <c r="W9" s="255"/>
      <c r="X9" s="215">
        <v>26.8</v>
      </c>
      <c r="Y9" s="216">
        <v>15</v>
      </c>
      <c r="Z9" s="257"/>
      <c r="AA9" s="215">
        <v>3.2</v>
      </c>
      <c r="AB9" s="216">
        <v>3.1</v>
      </c>
      <c r="AC9" s="256"/>
      <c r="AD9" s="215">
        <v>5.6</v>
      </c>
      <c r="AE9" s="216">
        <v>6.3</v>
      </c>
      <c r="AF9" s="258"/>
      <c r="AG9" s="227">
        <v>890</v>
      </c>
      <c r="AH9" s="228">
        <v>860</v>
      </c>
      <c r="AI9" s="251"/>
      <c r="AJ9" s="245"/>
      <c r="AK9" s="252"/>
      <c r="AL9" s="253"/>
      <c r="AM9" s="245"/>
      <c r="AN9" s="252"/>
      <c r="AO9" s="245"/>
      <c r="AP9" s="245"/>
      <c r="AQ9" s="245"/>
      <c r="AR9" s="209"/>
    </row>
    <row r="10" spans="1:44" s="1" customFormat="1" ht="15" customHeight="1" x14ac:dyDescent="0.25">
      <c r="A10" s="209" t="s">
        <v>61</v>
      </c>
      <c r="B10" s="254"/>
      <c r="C10" s="215">
        <v>14.4</v>
      </c>
      <c r="D10" s="216"/>
      <c r="E10" s="255"/>
      <c r="F10" s="218">
        <v>430</v>
      </c>
      <c r="G10" s="219"/>
      <c r="H10" s="254"/>
      <c r="I10" s="215">
        <v>75.900000000000006</v>
      </c>
      <c r="J10" s="216"/>
      <c r="K10" s="256"/>
      <c r="L10" s="222">
        <v>0.43</v>
      </c>
      <c r="M10" s="223"/>
      <c r="N10" s="255"/>
      <c r="O10" s="215">
        <v>7.5</v>
      </c>
      <c r="P10" s="216"/>
      <c r="Q10" s="257"/>
      <c r="R10" s="215">
        <v>66.2</v>
      </c>
      <c r="S10" s="216"/>
      <c r="T10" s="255"/>
      <c r="U10" s="215">
        <v>12.25</v>
      </c>
      <c r="V10" s="216"/>
      <c r="W10" s="259"/>
      <c r="X10" s="215">
        <v>33</v>
      </c>
      <c r="Y10" s="216"/>
      <c r="Z10" s="257"/>
      <c r="AA10" s="215">
        <v>2.2000000000000002</v>
      </c>
      <c r="AB10" s="216"/>
      <c r="AC10" s="256"/>
      <c r="AD10" s="215">
        <v>4.8</v>
      </c>
      <c r="AE10" s="216"/>
      <c r="AF10" s="258"/>
      <c r="AG10" s="227">
        <v>930</v>
      </c>
      <c r="AH10" s="228"/>
      <c r="AI10" s="251"/>
      <c r="AJ10" s="245"/>
      <c r="AK10" s="252"/>
      <c r="AL10" s="253"/>
      <c r="AM10" s="245"/>
      <c r="AN10" s="252"/>
      <c r="AO10" s="245"/>
      <c r="AP10" s="245"/>
      <c r="AQ10" s="245"/>
      <c r="AR10" s="209"/>
    </row>
    <row r="11" spans="1:44" s="1" customFormat="1" ht="15" customHeight="1" x14ac:dyDescent="0.25">
      <c r="A11" s="260" t="s">
        <v>99</v>
      </c>
      <c r="B11" s="261"/>
      <c r="C11" s="262"/>
      <c r="D11" s="263">
        <v>12.9</v>
      </c>
      <c r="E11" s="264"/>
      <c r="F11" s="265"/>
      <c r="G11" s="266">
        <v>385</v>
      </c>
      <c r="H11" s="261"/>
      <c r="I11" s="262"/>
      <c r="J11" s="263">
        <v>75.400000000000006</v>
      </c>
      <c r="K11" s="267"/>
      <c r="L11" s="268"/>
      <c r="M11" s="269">
        <v>0.4</v>
      </c>
      <c r="N11" s="270"/>
      <c r="O11" s="262"/>
      <c r="P11" s="263">
        <v>7.8</v>
      </c>
      <c r="Q11" s="261"/>
      <c r="R11" s="271"/>
      <c r="S11" s="263">
        <v>66.599999999999994</v>
      </c>
      <c r="T11" s="270"/>
      <c r="U11" s="271"/>
      <c r="V11" s="263">
        <v>11.25</v>
      </c>
      <c r="W11" s="270"/>
      <c r="X11" s="271"/>
      <c r="Y11" s="263">
        <v>23.5</v>
      </c>
      <c r="Z11" s="261"/>
      <c r="AA11" s="271"/>
      <c r="AB11" s="263">
        <v>3.2</v>
      </c>
      <c r="AC11" s="267"/>
      <c r="AD11" s="272"/>
      <c r="AE11" s="263">
        <v>7.1</v>
      </c>
      <c r="AF11" s="267"/>
      <c r="AG11" s="272"/>
      <c r="AH11" s="273">
        <v>945</v>
      </c>
      <c r="AI11" s="274"/>
      <c r="AJ11" s="275"/>
      <c r="AK11" s="276"/>
      <c r="AL11" s="275"/>
      <c r="AM11" s="275"/>
      <c r="AN11" s="276"/>
      <c r="AO11" s="275"/>
      <c r="AP11" s="275"/>
      <c r="AQ11" s="275"/>
      <c r="AR11" s="209"/>
    </row>
    <row r="13" spans="1:44" ht="21.75" thickBot="1" x14ac:dyDescent="0.4">
      <c r="A13" s="299" t="s">
        <v>108</v>
      </c>
    </row>
    <row r="14" spans="1:44" ht="15.75" x14ac:dyDescent="0.25">
      <c r="A14" s="702" t="s">
        <v>37</v>
      </c>
      <c r="B14" s="705" t="s">
        <v>38</v>
      </c>
      <c r="C14" s="705"/>
      <c r="D14" s="705"/>
      <c r="E14" s="705"/>
      <c r="F14" s="705"/>
      <c r="G14" s="706"/>
      <c r="H14" s="705" t="s">
        <v>39</v>
      </c>
      <c r="I14" s="705"/>
      <c r="J14" s="705"/>
      <c r="K14" s="705"/>
      <c r="L14" s="705"/>
      <c r="M14" s="705"/>
      <c r="N14" s="705"/>
      <c r="O14" s="705"/>
      <c r="P14" s="706"/>
      <c r="Q14" s="705" t="s">
        <v>40</v>
      </c>
      <c r="R14" s="705"/>
      <c r="S14" s="705"/>
      <c r="T14" s="705"/>
      <c r="U14" s="705"/>
      <c r="V14" s="705"/>
      <c r="W14" s="705"/>
      <c r="X14" s="705"/>
      <c r="Y14" s="706"/>
      <c r="Z14" s="705" t="s">
        <v>95</v>
      </c>
      <c r="AA14" s="705"/>
      <c r="AB14" s="705"/>
      <c r="AC14" s="705"/>
      <c r="AD14" s="705"/>
      <c r="AE14" s="705"/>
      <c r="AF14" s="705"/>
      <c r="AG14" s="705"/>
      <c r="AH14" s="706"/>
      <c r="AI14" s="705" t="s">
        <v>41</v>
      </c>
      <c r="AJ14" s="705"/>
      <c r="AK14" s="705"/>
      <c r="AL14" s="705"/>
      <c r="AM14" s="705"/>
      <c r="AN14" s="705"/>
      <c r="AO14" s="705"/>
      <c r="AP14" s="705"/>
      <c r="AQ14" s="705"/>
    </row>
    <row r="15" spans="1:44" ht="15.75" x14ac:dyDescent="0.25">
      <c r="A15" s="703"/>
      <c r="B15" s="707" t="s">
        <v>42</v>
      </c>
      <c r="C15" s="707"/>
      <c r="D15" s="708"/>
      <c r="E15" s="707" t="s">
        <v>43</v>
      </c>
      <c r="F15" s="707"/>
      <c r="G15" s="709"/>
      <c r="H15" s="707" t="s">
        <v>44</v>
      </c>
      <c r="I15" s="707"/>
      <c r="J15" s="708"/>
      <c r="K15" s="710" t="s">
        <v>45</v>
      </c>
      <c r="L15" s="707"/>
      <c r="M15" s="708"/>
      <c r="N15" s="707" t="s">
        <v>46</v>
      </c>
      <c r="O15" s="707"/>
      <c r="P15" s="709"/>
      <c r="Q15" s="707" t="s">
        <v>47</v>
      </c>
      <c r="R15" s="707"/>
      <c r="S15" s="708"/>
      <c r="T15" s="710" t="s">
        <v>48</v>
      </c>
      <c r="U15" s="707"/>
      <c r="V15" s="708"/>
      <c r="W15" s="707" t="s">
        <v>49</v>
      </c>
      <c r="X15" s="707"/>
      <c r="Y15" s="709"/>
      <c r="Z15" s="707" t="s">
        <v>50</v>
      </c>
      <c r="AA15" s="707"/>
      <c r="AB15" s="708"/>
      <c r="AC15" s="710" t="s">
        <v>51</v>
      </c>
      <c r="AD15" s="707"/>
      <c r="AE15" s="708"/>
      <c r="AF15" s="707" t="s">
        <v>52</v>
      </c>
      <c r="AG15" s="707"/>
      <c r="AH15" s="709"/>
      <c r="AI15" s="707" t="s">
        <v>53</v>
      </c>
      <c r="AJ15" s="707"/>
      <c r="AK15" s="708"/>
      <c r="AL15" s="710" t="s">
        <v>54</v>
      </c>
      <c r="AM15" s="707"/>
      <c r="AN15" s="708"/>
      <c r="AO15" s="707" t="s">
        <v>55</v>
      </c>
      <c r="AP15" s="707"/>
      <c r="AQ15" s="707"/>
    </row>
    <row r="16" spans="1:44" ht="15.75" thickBot="1" x14ac:dyDescent="0.3">
      <c r="A16" s="704"/>
      <c r="B16" s="210">
        <v>2013</v>
      </c>
      <c r="C16" s="210">
        <v>2014</v>
      </c>
      <c r="D16" s="211"/>
      <c r="E16" s="210">
        <v>2013</v>
      </c>
      <c r="F16" s="210">
        <v>2014</v>
      </c>
      <c r="G16" s="211"/>
      <c r="H16" s="210">
        <v>2013</v>
      </c>
      <c r="I16" s="210">
        <v>2014</v>
      </c>
      <c r="J16" s="211"/>
      <c r="K16" s="210">
        <v>2013</v>
      </c>
      <c r="L16" s="210">
        <v>2014</v>
      </c>
      <c r="M16" s="211"/>
      <c r="N16" s="210">
        <v>2013</v>
      </c>
      <c r="O16" s="210">
        <v>2014</v>
      </c>
      <c r="P16" s="211"/>
      <c r="Q16" s="210">
        <v>2013</v>
      </c>
      <c r="R16" s="210">
        <v>2014</v>
      </c>
      <c r="S16" s="211"/>
      <c r="T16" s="210">
        <v>2013</v>
      </c>
      <c r="U16" s="210">
        <v>2014</v>
      </c>
      <c r="V16" s="211"/>
      <c r="W16" s="210">
        <v>2013</v>
      </c>
      <c r="X16" s="210">
        <v>2014</v>
      </c>
      <c r="Y16" s="211"/>
      <c r="Z16" s="210">
        <v>2013</v>
      </c>
      <c r="AA16" s="210">
        <v>2014</v>
      </c>
      <c r="AB16" s="211"/>
      <c r="AC16" s="210">
        <v>2013</v>
      </c>
      <c r="AD16" s="210" t="s">
        <v>105</v>
      </c>
      <c r="AE16" s="211"/>
      <c r="AF16" s="210">
        <v>2013</v>
      </c>
      <c r="AG16" s="210">
        <v>2014</v>
      </c>
      <c r="AH16" s="211"/>
      <c r="AI16" s="210">
        <v>2013</v>
      </c>
      <c r="AJ16" s="210">
        <v>2014</v>
      </c>
      <c r="AK16" s="211"/>
      <c r="AL16" s="210">
        <v>2013</v>
      </c>
      <c r="AM16" s="210">
        <v>2014</v>
      </c>
      <c r="AN16" s="211"/>
      <c r="AO16" s="210">
        <v>2013</v>
      </c>
      <c r="AP16" s="210">
        <v>2014</v>
      </c>
      <c r="AQ16" s="210"/>
    </row>
    <row r="17" spans="1:44" x14ac:dyDescent="0.25">
      <c r="A17" s="214" t="s">
        <v>0</v>
      </c>
      <c r="B17" s="215">
        <v>11.8</v>
      </c>
      <c r="C17" s="215">
        <v>13.3</v>
      </c>
      <c r="D17" s="225"/>
      <c r="E17" s="217">
        <v>410</v>
      </c>
      <c r="F17" s="218">
        <v>304</v>
      </c>
      <c r="G17" s="279"/>
      <c r="H17" s="220">
        <v>77.099999999999994</v>
      </c>
      <c r="I17" s="215">
        <v>78.5</v>
      </c>
      <c r="J17" s="280"/>
      <c r="K17" s="221">
        <v>0.41</v>
      </c>
      <c r="L17" s="222">
        <v>0.39</v>
      </c>
      <c r="M17" s="281"/>
      <c r="N17" s="217">
        <v>9.8000000000000007</v>
      </c>
      <c r="O17" s="215">
        <v>17.100000000000001</v>
      </c>
      <c r="P17" s="280"/>
      <c r="Q17" s="220">
        <v>68.2</v>
      </c>
      <c r="R17" s="215">
        <v>62.6</v>
      </c>
      <c r="S17" s="280"/>
      <c r="T17" s="224">
        <v>4.5</v>
      </c>
      <c r="U17" s="215">
        <v>5.7</v>
      </c>
      <c r="V17" s="280"/>
      <c r="W17" s="224">
        <v>9.5</v>
      </c>
      <c r="X17" s="215">
        <v>8.6999999999999993</v>
      </c>
      <c r="Y17" s="280"/>
      <c r="Z17" s="220">
        <v>3.2</v>
      </c>
      <c r="AA17" s="215">
        <v>4.0999999999999996</v>
      </c>
      <c r="AB17" s="280"/>
      <c r="AC17" s="224">
        <v>5.9</v>
      </c>
      <c r="AD17" s="227">
        <v>164.9</v>
      </c>
      <c r="AE17" s="280"/>
      <c r="AF17" s="226">
        <v>850</v>
      </c>
      <c r="AG17" s="282">
        <v>943</v>
      </c>
      <c r="AH17" s="279"/>
      <c r="AI17" s="314">
        <v>66</v>
      </c>
      <c r="AJ17" s="309">
        <v>138</v>
      </c>
      <c r="AK17" s="311"/>
      <c r="AL17" s="256">
        <v>311</v>
      </c>
      <c r="AM17" s="309">
        <v>459</v>
      </c>
      <c r="AN17" s="311"/>
      <c r="AO17" s="309">
        <v>17.5</v>
      </c>
      <c r="AP17" s="309">
        <v>23.2</v>
      </c>
      <c r="AQ17" s="309"/>
    </row>
    <row r="18" spans="1:44" ht="15.75" thickBot="1" x14ac:dyDescent="0.3">
      <c r="A18" s="233" t="s">
        <v>56</v>
      </c>
      <c r="B18" s="234">
        <f t="shared" ref="B18:AQ18" si="1">AVERAGE(B19:B22)</f>
        <v>12.8</v>
      </c>
      <c r="C18" s="234">
        <f t="shared" si="1"/>
        <v>13.531731335180925</v>
      </c>
      <c r="D18" s="234" t="e">
        <f t="shared" si="1"/>
        <v>#DIV/0!</v>
      </c>
      <c r="E18" s="235">
        <f t="shared" si="1"/>
        <v>431.25</v>
      </c>
      <c r="F18" s="236">
        <f t="shared" si="1"/>
        <v>333.01609502804149</v>
      </c>
      <c r="G18" s="236" t="e">
        <f t="shared" si="1"/>
        <v>#DIV/0!</v>
      </c>
      <c r="H18" s="237">
        <f t="shared" si="1"/>
        <v>75.899999999999991</v>
      </c>
      <c r="I18" s="234">
        <f t="shared" si="1"/>
        <v>76.63138576930082</v>
      </c>
      <c r="J18" s="234" t="e">
        <f t="shared" si="1"/>
        <v>#DIV/0!</v>
      </c>
      <c r="K18" s="238">
        <f t="shared" si="1"/>
        <v>0.41499999999999998</v>
      </c>
      <c r="L18" s="239">
        <f t="shared" si="1"/>
        <v>0.42819514326041619</v>
      </c>
      <c r="M18" s="239" t="e">
        <f t="shared" si="1"/>
        <v>#DIV/0!</v>
      </c>
      <c r="N18" s="240">
        <f t="shared" si="1"/>
        <v>8.1000000000000014</v>
      </c>
      <c r="O18" s="234">
        <f t="shared" si="1"/>
        <v>18.125</v>
      </c>
      <c r="P18" s="234" t="e">
        <f t="shared" si="1"/>
        <v>#DIV/0!</v>
      </c>
      <c r="Q18" s="237">
        <f t="shared" si="1"/>
        <v>66.55</v>
      </c>
      <c r="R18" s="234">
        <f t="shared" si="1"/>
        <v>61.043265613003193</v>
      </c>
      <c r="S18" s="234" t="e">
        <f t="shared" si="1"/>
        <v>#DIV/0!</v>
      </c>
      <c r="T18" s="240">
        <f t="shared" si="1"/>
        <v>7.4375</v>
      </c>
      <c r="U18" s="234">
        <f t="shared" si="1"/>
        <v>6.9999999999999991</v>
      </c>
      <c r="V18" s="234" t="e">
        <f t="shared" si="1"/>
        <v>#DIV/0!</v>
      </c>
      <c r="W18" s="240">
        <f t="shared" si="1"/>
        <v>15.625</v>
      </c>
      <c r="X18" s="234">
        <f t="shared" si="1"/>
        <v>12.05</v>
      </c>
      <c r="Y18" s="234" t="e">
        <f t="shared" si="1"/>
        <v>#DIV/0!</v>
      </c>
      <c r="Z18" s="237">
        <f t="shared" si="1"/>
        <v>2.5250000000000004</v>
      </c>
      <c r="AA18" s="234">
        <f t="shared" si="1"/>
        <v>5.5762499999999999</v>
      </c>
      <c r="AB18" s="234" t="e">
        <f t="shared" si="1"/>
        <v>#DIV/0!</v>
      </c>
      <c r="AC18" s="240">
        <f t="shared" si="1"/>
        <v>5</v>
      </c>
      <c r="AD18" s="236">
        <f t="shared" si="1"/>
        <v>169.07499999999999</v>
      </c>
      <c r="AE18" s="234" t="e">
        <f t="shared" si="1"/>
        <v>#DIV/0!</v>
      </c>
      <c r="AF18" s="235">
        <f t="shared" si="1"/>
        <v>890</v>
      </c>
      <c r="AG18" s="241">
        <f t="shared" si="1"/>
        <v>928.71249999999998</v>
      </c>
      <c r="AH18" s="307" t="e">
        <f t="shared" si="1"/>
        <v>#DIV/0!</v>
      </c>
      <c r="AI18" s="241">
        <f t="shared" si="1"/>
        <v>106.75</v>
      </c>
      <c r="AJ18" s="241">
        <f t="shared" si="1"/>
        <v>146.25</v>
      </c>
      <c r="AK18" s="308" t="e">
        <f t="shared" si="1"/>
        <v>#DIV/0!</v>
      </c>
      <c r="AL18" s="241">
        <f t="shared" si="1"/>
        <v>466</v>
      </c>
      <c r="AM18" s="241">
        <f t="shared" si="1"/>
        <v>566.25</v>
      </c>
      <c r="AN18" s="308" t="e">
        <f t="shared" si="1"/>
        <v>#DIV/0!</v>
      </c>
      <c r="AO18" s="234">
        <f t="shared" si="1"/>
        <v>18.350000000000001</v>
      </c>
      <c r="AP18" s="234">
        <f t="shared" si="1"/>
        <v>20.225000000000001</v>
      </c>
      <c r="AQ18" s="241" t="e">
        <f t="shared" si="1"/>
        <v>#DIV/0!</v>
      </c>
    </row>
    <row r="19" spans="1:44" x14ac:dyDescent="0.25">
      <c r="A19" s="283" t="s">
        <v>102</v>
      </c>
      <c r="B19" s="215">
        <v>12.2</v>
      </c>
      <c r="C19" s="284">
        <v>13.13191779631231</v>
      </c>
      <c r="D19" s="280"/>
      <c r="E19" s="226">
        <v>405</v>
      </c>
      <c r="F19" s="218">
        <v>314.38151543993894</v>
      </c>
      <c r="G19" s="279"/>
      <c r="H19" s="247">
        <v>75.3</v>
      </c>
      <c r="I19" s="215">
        <v>77.109602327837052</v>
      </c>
      <c r="J19" s="280"/>
      <c r="K19" s="248">
        <v>0.46</v>
      </c>
      <c r="L19" s="222">
        <v>0.44563133246552533</v>
      </c>
      <c r="M19" s="281"/>
      <c r="N19" s="249">
        <v>8.4</v>
      </c>
      <c r="O19" s="215">
        <v>17.600000000000001</v>
      </c>
      <c r="P19" s="280"/>
      <c r="Q19" s="247">
        <v>66.8</v>
      </c>
      <c r="R19" s="215">
        <v>60.954512981917595</v>
      </c>
      <c r="S19" s="280"/>
      <c r="T19" s="249">
        <v>6.75</v>
      </c>
      <c r="U19" s="215">
        <v>7.2</v>
      </c>
      <c r="V19" s="280"/>
      <c r="W19" s="249">
        <v>11</v>
      </c>
      <c r="X19" s="215">
        <v>11.1</v>
      </c>
      <c r="Y19" s="280"/>
      <c r="Z19" s="247">
        <v>2.1</v>
      </c>
      <c r="AA19" s="215">
        <v>5.34</v>
      </c>
      <c r="AB19" s="280"/>
      <c r="AC19" s="249">
        <v>4.0999999999999996</v>
      </c>
      <c r="AD19" s="227">
        <v>165.05</v>
      </c>
      <c r="AE19" s="280"/>
      <c r="AF19" s="250">
        <v>920</v>
      </c>
      <c r="AG19" s="227">
        <v>994.8</v>
      </c>
      <c r="AH19" s="279"/>
      <c r="AI19" s="305">
        <v>99</v>
      </c>
      <c r="AJ19" s="309">
        <v>134</v>
      </c>
      <c r="AK19" s="311"/>
      <c r="AL19" s="256">
        <v>436</v>
      </c>
      <c r="AM19" s="309">
        <v>503</v>
      </c>
      <c r="AN19" s="311"/>
      <c r="AO19" s="310">
        <v>18.100000000000001</v>
      </c>
      <c r="AP19" s="310">
        <v>20.3</v>
      </c>
      <c r="AQ19" s="309"/>
    </row>
    <row r="20" spans="1:44" x14ac:dyDescent="0.25">
      <c r="A20" s="283" t="s">
        <v>1</v>
      </c>
      <c r="B20" s="215">
        <v>12.8</v>
      </c>
      <c r="C20" s="284">
        <v>12.989942624780296</v>
      </c>
      <c r="D20" s="280"/>
      <c r="E20" s="250">
        <v>435</v>
      </c>
      <c r="F20" s="218">
        <v>335.58672043173397</v>
      </c>
      <c r="G20" s="279"/>
      <c r="H20" s="247">
        <v>76.400000000000006</v>
      </c>
      <c r="I20" s="215">
        <v>77.280467039649722</v>
      </c>
      <c r="J20" s="280"/>
      <c r="K20" s="248">
        <v>0.38</v>
      </c>
      <c r="L20" s="222">
        <v>0.40089538822321114</v>
      </c>
      <c r="M20" s="281"/>
      <c r="N20" s="249">
        <v>6.7</v>
      </c>
      <c r="O20" s="215">
        <v>18</v>
      </c>
      <c r="P20" s="280"/>
      <c r="Q20" s="247">
        <v>63.1</v>
      </c>
      <c r="R20" s="215">
        <v>58.008262933738841</v>
      </c>
      <c r="S20" s="280"/>
      <c r="T20" s="249">
        <v>6</v>
      </c>
      <c r="U20" s="215">
        <v>5</v>
      </c>
      <c r="V20" s="280"/>
      <c r="W20" s="249">
        <v>10.5</v>
      </c>
      <c r="X20" s="215">
        <v>10</v>
      </c>
      <c r="Y20" s="280"/>
      <c r="Z20" s="247">
        <v>2.2000000000000002</v>
      </c>
      <c r="AA20" s="215">
        <v>5.835</v>
      </c>
      <c r="AB20" s="280"/>
      <c r="AC20" s="249">
        <v>3.9</v>
      </c>
      <c r="AD20" s="227">
        <v>150.55000000000001</v>
      </c>
      <c r="AE20" s="280"/>
      <c r="AF20" s="250">
        <v>840</v>
      </c>
      <c r="AG20" s="227">
        <v>848.55</v>
      </c>
      <c r="AH20" s="279"/>
      <c r="AI20" s="305">
        <v>93</v>
      </c>
      <c r="AJ20" s="309">
        <v>118</v>
      </c>
      <c r="AK20" s="311"/>
      <c r="AL20" s="256">
        <v>401</v>
      </c>
      <c r="AM20" s="309">
        <v>513</v>
      </c>
      <c r="AN20" s="311"/>
      <c r="AO20" s="310">
        <v>18.399999999999999</v>
      </c>
      <c r="AP20" s="310">
        <v>18.2</v>
      </c>
      <c r="AQ20" s="309"/>
    </row>
    <row r="21" spans="1:44" x14ac:dyDescent="0.25">
      <c r="A21" s="283" t="s">
        <v>104</v>
      </c>
      <c r="B21" s="215">
        <v>12.7</v>
      </c>
      <c r="C21" s="284">
        <v>13.305064919631098</v>
      </c>
      <c r="D21" s="280"/>
      <c r="E21" s="250">
        <v>475</v>
      </c>
      <c r="F21" s="218">
        <v>390.09614424049295</v>
      </c>
      <c r="G21" s="279"/>
      <c r="H21" s="247">
        <v>76.099999999999994</v>
      </c>
      <c r="I21" s="215">
        <v>76.83547370971651</v>
      </c>
      <c r="J21" s="280"/>
      <c r="K21" s="248">
        <v>0.41</v>
      </c>
      <c r="L21" s="222">
        <v>0.43625385235292841</v>
      </c>
      <c r="M21" s="281"/>
      <c r="N21" s="249">
        <v>7.8</v>
      </c>
      <c r="O21" s="215">
        <v>20.399999999999999</v>
      </c>
      <c r="P21" s="280"/>
      <c r="Q21" s="247">
        <v>66.5</v>
      </c>
      <c r="R21" s="215">
        <v>61.210286536356342</v>
      </c>
      <c r="S21" s="280"/>
      <c r="T21" s="249">
        <v>6.5</v>
      </c>
      <c r="U21" s="215">
        <v>7.1</v>
      </c>
      <c r="V21" s="280"/>
      <c r="W21" s="249">
        <v>24</v>
      </c>
      <c r="X21" s="215">
        <v>14.9</v>
      </c>
      <c r="Y21" s="280"/>
      <c r="Z21" s="247">
        <v>2.6</v>
      </c>
      <c r="AA21" s="215">
        <v>5.93</v>
      </c>
      <c r="AB21" s="280"/>
      <c r="AC21" s="249">
        <v>5.4</v>
      </c>
      <c r="AD21" s="227">
        <v>165.2</v>
      </c>
      <c r="AE21" s="280"/>
      <c r="AF21" s="250">
        <v>875</v>
      </c>
      <c r="AG21" s="227">
        <v>858.5</v>
      </c>
      <c r="AH21" s="279"/>
      <c r="AI21" s="305">
        <v>96</v>
      </c>
      <c r="AJ21" s="309">
        <v>156</v>
      </c>
      <c r="AK21" s="311"/>
      <c r="AL21" s="256">
        <v>460</v>
      </c>
      <c r="AM21" s="309">
        <v>598</v>
      </c>
      <c r="AN21" s="311"/>
      <c r="AO21" s="310">
        <v>17.3</v>
      </c>
      <c r="AP21" s="310">
        <v>20.5</v>
      </c>
      <c r="AQ21" s="309"/>
    </row>
    <row r="22" spans="1:44" x14ac:dyDescent="0.25">
      <c r="A22" s="285" t="s">
        <v>103</v>
      </c>
      <c r="B22" s="286">
        <v>13.5</v>
      </c>
      <c r="C22" s="287">
        <v>14.7</v>
      </c>
      <c r="D22" s="288"/>
      <c r="E22" s="289">
        <v>410</v>
      </c>
      <c r="F22" s="290">
        <v>292</v>
      </c>
      <c r="G22" s="291"/>
      <c r="H22" s="292">
        <v>75.8</v>
      </c>
      <c r="I22" s="286">
        <v>75.3</v>
      </c>
      <c r="J22" s="288"/>
      <c r="K22" s="293">
        <v>0.41</v>
      </c>
      <c r="L22" s="294">
        <v>0.43</v>
      </c>
      <c r="M22" s="295"/>
      <c r="N22" s="296">
        <v>9.5</v>
      </c>
      <c r="O22" s="286">
        <v>16.5</v>
      </c>
      <c r="P22" s="288"/>
      <c r="Q22" s="292">
        <v>69.8</v>
      </c>
      <c r="R22" s="286">
        <v>64</v>
      </c>
      <c r="S22" s="288"/>
      <c r="T22" s="296">
        <v>10.5</v>
      </c>
      <c r="U22" s="286">
        <v>8.6999999999999993</v>
      </c>
      <c r="V22" s="288"/>
      <c r="W22" s="296">
        <v>17</v>
      </c>
      <c r="X22" s="286">
        <v>12.2</v>
      </c>
      <c r="Y22" s="288"/>
      <c r="Z22" s="292">
        <v>3.2</v>
      </c>
      <c r="AA22" s="286">
        <v>5.2</v>
      </c>
      <c r="AB22" s="288"/>
      <c r="AC22" s="296">
        <v>6.6</v>
      </c>
      <c r="AD22" s="297">
        <v>195.5</v>
      </c>
      <c r="AE22" s="288"/>
      <c r="AF22" s="289">
        <v>925</v>
      </c>
      <c r="AG22" s="297">
        <v>1013</v>
      </c>
      <c r="AH22" s="291"/>
      <c r="AI22" s="306">
        <v>139</v>
      </c>
      <c r="AJ22" s="287">
        <v>177</v>
      </c>
      <c r="AK22" s="312"/>
      <c r="AL22" s="267">
        <v>567</v>
      </c>
      <c r="AM22" s="287">
        <v>651</v>
      </c>
      <c r="AN22" s="312"/>
      <c r="AO22" s="262">
        <v>19.600000000000001</v>
      </c>
      <c r="AP22" s="262">
        <v>21.9</v>
      </c>
      <c r="AQ22" s="287"/>
    </row>
    <row r="23" spans="1:44" x14ac:dyDescent="0.25">
      <c r="AD23" s="313" t="s">
        <v>106</v>
      </c>
    </row>
    <row r="24" spans="1:44" s="500" customFormat="1" ht="20.100000000000001" customHeight="1" thickBot="1" x14ac:dyDescent="0.4">
      <c r="A24" s="723" t="s">
        <v>140</v>
      </c>
      <c r="B24" s="723"/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3"/>
      <c r="AG24" s="723"/>
      <c r="AH24" s="723"/>
      <c r="AI24" s="723"/>
      <c r="AJ24" s="723"/>
      <c r="AK24" s="723"/>
      <c r="AL24" s="723"/>
      <c r="AM24" s="723"/>
      <c r="AN24" s="723"/>
      <c r="AO24" s="723"/>
      <c r="AP24" s="723"/>
      <c r="AQ24" s="723"/>
      <c r="AR24" s="558"/>
    </row>
    <row r="25" spans="1:44" s="500" customFormat="1" ht="20.100000000000001" customHeight="1" x14ac:dyDescent="0.25">
      <c r="A25" s="720" t="s">
        <v>37</v>
      </c>
      <c r="B25" s="724" t="s">
        <v>38</v>
      </c>
      <c r="C25" s="724"/>
      <c r="D25" s="724"/>
      <c r="E25" s="724"/>
      <c r="F25" s="724"/>
      <c r="G25" s="725"/>
      <c r="H25" s="724" t="s">
        <v>39</v>
      </c>
      <c r="I25" s="724"/>
      <c r="J25" s="724"/>
      <c r="K25" s="724"/>
      <c r="L25" s="724"/>
      <c r="M25" s="724"/>
      <c r="N25" s="724"/>
      <c r="O25" s="724"/>
      <c r="P25" s="725"/>
      <c r="Q25" s="724" t="s">
        <v>40</v>
      </c>
      <c r="R25" s="724"/>
      <c r="S25" s="724"/>
      <c r="T25" s="724"/>
      <c r="U25" s="724"/>
      <c r="V25" s="724"/>
      <c r="W25" s="724"/>
      <c r="X25" s="724"/>
      <c r="Y25" s="725"/>
      <c r="Z25" s="724" t="s">
        <v>137</v>
      </c>
      <c r="AA25" s="724"/>
      <c r="AB25" s="724"/>
      <c r="AC25" s="724"/>
      <c r="AD25" s="724"/>
      <c r="AE25" s="724"/>
      <c r="AF25" s="724"/>
      <c r="AG25" s="724"/>
      <c r="AH25" s="725"/>
      <c r="AI25" s="724" t="s">
        <v>41</v>
      </c>
      <c r="AJ25" s="724"/>
      <c r="AK25" s="724"/>
      <c r="AL25" s="724"/>
      <c r="AM25" s="724"/>
      <c r="AN25" s="724"/>
      <c r="AO25" s="724"/>
      <c r="AP25" s="724"/>
      <c r="AQ25" s="724"/>
      <c r="AR25" s="558"/>
    </row>
    <row r="26" spans="1:44" s="500" customFormat="1" ht="20.100000000000001" customHeight="1" x14ac:dyDescent="0.25">
      <c r="A26" s="720"/>
      <c r="B26" s="712" t="s">
        <v>42</v>
      </c>
      <c r="C26" s="712"/>
      <c r="D26" s="713"/>
      <c r="E26" s="712" t="s">
        <v>43</v>
      </c>
      <c r="F26" s="712"/>
      <c r="G26" s="714"/>
      <c r="H26" s="712" t="s">
        <v>44</v>
      </c>
      <c r="I26" s="712"/>
      <c r="J26" s="713"/>
      <c r="K26" s="715" t="s">
        <v>45</v>
      </c>
      <c r="L26" s="712"/>
      <c r="M26" s="713"/>
      <c r="N26" s="712" t="s">
        <v>46</v>
      </c>
      <c r="O26" s="712"/>
      <c r="P26" s="714"/>
      <c r="Q26" s="712" t="s">
        <v>47</v>
      </c>
      <c r="R26" s="712"/>
      <c r="S26" s="713"/>
      <c r="T26" s="715" t="s">
        <v>48</v>
      </c>
      <c r="U26" s="712"/>
      <c r="V26" s="713"/>
      <c r="W26" s="712" t="s">
        <v>49</v>
      </c>
      <c r="X26" s="712"/>
      <c r="Y26" s="714"/>
      <c r="Z26" s="712" t="s">
        <v>50</v>
      </c>
      <c r="AA26" s="712"/>
      <c r="AB26" s="713"/>
      <c r="AC26" s="715" t="s">
        <v>51</v>
      </c>
      <c r="AD26" s="712"/>
      <c r="AE26" s="713"/>
      <c r="AF26" s="712" t="s">
        <v>52</v>
      </c>
      <c r="AG26" s="712"/>
      <c r="AH26" s="714"/>
      <c r="AI26" s="712" t="s">
        <v>53</v>
      </c>
      <c r="AJ26" s="712"/>
      <c r="AK26" s="713"/>
      <c r="AL26" s="715" t="s">
        <v>54</v>
      </c>
      <c r="AM26" s="712"/>
      <c r="AN26" s="713"/>
      <c r="AO26" s="712" t="s">
        <v>55</v>
      </c>
      <c r="AP26" s="712"/>
      <c r="AQ26" s="712"/>
      <c r="AR26" s="558"/>
    </row>
    <row r="27" spans="1:44" s="500" customFormat="1" ht="20.100000000000001" customHeight="1" thickBot="1" x14ac:dyDescent="0.3">
      <c r="A27" s="721"/>
      <c r="B27" s="501">
        <v>2006</v>
      </c>
      <c r="C27" s="501">
        <v>2007</v>
      </c>
      <c r="D27" s="502">
        <v>2008</v>
      </c>
      <c r="E27" s="501">
        <v>2006</v>
      </c>
      <c r="F27" s="501">
        <v>2007</v>
      </c>
      <c r="G27" s="559">
        <v>2008</v>
      </c>
      <c r="H27" s="501">
        <v>2006</v>
      </c>
      <c r="I27" s="501">
        <v>2007</v>
      </c>
      <c r="J27" s="502">
        <v>2008</v>
      </c>
      <c r="K27" s="560">
        <v>2006</v>
      </c>
      <c r="L27" s="501">
        <v>2007</v>
      </c>
      <c r="M27" s="502">
        <v>2008</v>
      </c>
      <c r="N27" s="501">
        <v>2006</v>
      </c>
      <c r="O27" s="501">
        <v>2007</v>
      </c>
      <c r="P27" s="559">
        <v>2008</v>
      </c>
      <c r="Q27" s="501">
        <v>2006</v>
      </c>
      <c r="R27" s="501">
        <v>2007</v>
      </c>
      <c r="S27" s="502">
        <v>2008</v>
      </c>
      <c r="T27" s="560">
        <v>2006</v>
      </c>
      <c r="U27" s="501">
        <v>2007</v>
      </c>
      <c r="V27" s="502">
        <v>2008</v>
      </c>
      <c r="W27" s="501">
        <v>2006</v>
      </c>
      <c r="X27" s="501">
        <v>2007</v>
      </c>
      <c r="Y27" s="559">
        <v>2008</v>
      </c>
      <c r="Z27" s="501">
        <v>2006</v>
      </c>
      <c r="AA27" s="501">
        <v>2007</v>
      </c>
      <c r="AB27" s="502">
        <v>2008</v>
      </c>
      <c r="AC27" s="560">
        <v>2006</v>
      </c>
      <c r="AD27" s="501">
        <v>2007</v>
      </c>
      <c r="AE27" s="502">
        <v>2008</v>
      </c>
      <c r="AF27" s="501">
        <v>2006</v>
      </c>
      <c r="AG27" s="501">
        <v>2007</v>
      </c>
      <c r="AH27" s="559">
        <v>2008</v>
      </c>
      <c r="AI27" s="501">
        <v>2006</v>
      </c>
      <c r="AJ27" s="501">
        <v>2007</v>
      </c>
      <c r="AK27" s="502">
        <v>2008</v>
      </c>
      <c r="AL27" s="560">
        <v>2006</v>
      </c>
      <c r="AM27" s="501">
        <v>2007</v>
      </c>
      <c r="AN27" s="502">
        <v>2008</v>
      </c>
      <c r="AO27" s="501">
        <v>2006</v>
      </c>
      <c r="AP27" s="501">
        <v>2007</v>
      </c>
      <c r="AQ27" s="501">
        <v>2008</v>
      </c>
      <c r="AR27" s="558"/>
    </row>
    <row r="28" spans="1:44" s="500" customFormat="1" ht="20.100000000000001" customHeight="1" x14ac:dyDescent="0.25">
      <c r="A28" s="504" t="s">
        <v>138</v>
      </c>
      <c r="B28" s="561">
        <v>15</v>
      </c>
      <c r="C28" s="561">
        <v>14.9</v>
      </c>
      <c r="D28" s="562">
        <v>13.8</v>
      </c>
      <c r="E28" s="563">
        <v>380</v>
      </c>
      <c r="F28" s="564">
        <v>365</v>
      </c>
      <c r="G28" s="565">
        <v>385</v>
      </c>
      <c r="H28" s="561">
        <v>74.3</v>
      </c>
      <c r="I28" s="561">
        <v>75</v>
      </c>
      <c r="J28" s="562">
        <v>75</v>
      </c>
      <c r="K28" s="566">
        <v>0.41</v>
      </c>
      <c r="L28" s="567">
        <v>0.43</v>
      </c>
      <c r="M28" s="568">
        <v>0.43</v>
      </c>
      <c r="N28" s="561">
        <v>8</v>
      </c>
      <c r="O28" s="561">
        <v>7.3</v>
      </c>
      <c r="P28" s="569">
        <v>7.9</v>
      </c>
      <c r="Q28" s="561">
        <v>66.8</v>
      </c>
      <c r="R28" s="570">
        <v>66.400000000000006</v>
      </c>
      <c r="S28" s="562">
        <v>67.8</v>
      </c>
      <c r="T28" s="571">
        <v>9.5</v>
      </c>
      <c r="U28" s="570">
        <v>7.75</v>
      </c>
      <c r="V28" s="562">
        <v>7.8</v>
      </c>
      <c r="W28" s="561">
        <v>15.5</v>
      </c>
      <c r="X28" s="570">
        <v>10.8</v>
      </c>
      <c r="Y28" s="569">
        <v>14.5</v>
      </c>
      <c r="Z28" s="561">
        <v>4.2</v>
      </c>
      <c r="AA28" s="570">
        <v>5.4</v>
      </c>
      <c r="AB28" s="562">
        <v>4.2</v>
      </c>
      <c r="AC28" s="566">
        <v>6.9</v>
      </c>
      <c r="AD28" s="572">
        <v>7.3</v>
      </c>
      <c r="AE28" s="573">
        <v>12.7</v>
      </c>
      <c r="AF28" s="574">
        <v>1165</v>
      </c>
      <c r="AG28" s="572">
        <v>1135</v>
      </c>
      <c r="AH28" s="575">
        <v>1105</v>
      </c>
      <c r="AI28" s="576"/>
      <c r="AJ28" s="576"/>
      <c r="AK28" s="577"/>
      <c r="AL28" s="578"/>
      <c r="AM28" s="576"/>
      <c r="AN28" s="577"/>
      <c r="AO28" s="576"/>
      <c r="AP28" s="576"/>
      <c r="AQ28" s="576"/>
      <c r="AR28" s="558"/>
    </row>
    <row r="29" spans="1:44" s="500" customFormat="1" ht="20.100000000000001" customHeight="1" thickBot="1" x14ac:dyDescent="0.3">
      <c r="A29" s="521" t="s">
        <v>56</v>
      </c>
      <c r="B29" s="522">
        <f t="shared" ref="B29:AH29" si="2">AVERAGE(B30:B34)</f>
        <v>14.175000000000001</v>
      </c>
      <c r="C29" s="522">
        <f t="shared" si="2"/>
        <v>14.66</v>
      </c>
      <c r="D29" s="579">
        <f t="shared" si="2"/>
        <v>13.7</v>
      </c>
      <c r="E29" s="524">
        <f t="shared" si="2"/>
        <v>392.5</v>
      </c>
      <c r="F29" s="524">
        <f t="shared" si="2"/>
        <v>373</v>
      </c>
      <c r="G29" s="580">
        <f t="shared" si="2"/>
        <v>400</v>
      </c>
      <c r="H29" s="522">
        <f t="shared" si="2"/>
        <v>75.349999999999994</v>
      </c>
      <c r="I29" s="522">
        <f t="shared" si="2"/>
        <v>75.28</v>
      </c>
      <c r="J29" s="579">
        <f t="shared" si="2"/>
        <v>75.5</v>
      </c>
      <c r="K29" s="581">
        <f t="shared" si="2"/>
        <v>0.43</v>
      </c>
      <c r="L29" s="527">
        <f t="shared" si="2"/>
        <v>0.45800000000000002</v>
      </c>
      <c r="M29" s="582">
        <f t="shared" si="2"/>
        <v>0.42800000000000005</v>
      </c>
      <c r="N29" s="522">
        <f t="shared" si="2"/>
        <v>7.4499999999999993</v>
      </c>
      <c r="O29" s="522">
        <f t="shared" si="2"/>
        <v>6.9599999999999991</v>
      </c>
      <c r="P29" s="583">
        <f t="shared" si="2"/>
        <v>7.8</v>
      </c>
      <c r="Q29" s="522">
        <f t="shared" si="2"/>
        <v>65.825000000000003</v>
      </c>
      <c r="R29" s="522">
        <f t="shared" si="2"/>
        <v>66.12</v>
      </c>
      <c r="S29" s="579">
        <f t="shared" si="2"/>
        <v>67.3</v>
      </c>
      <c r="T29" s="522">
        <f t="shared" si="2"/>
        <v>8.5625</v>
      </c>
      <c r="U29" s="522">
        <f t="shared" si="2"/>
        <v>7.85</v>
      </c>
      <c r="V29" s="579">
        <f t="shared" si="2"/>
        <v>7.3400000000000007</v>
      </c>
      <c r="W29" s="522">
        <f t="shared" si="2"/>
        <v>19.625</v>
      </c>
      <c r="X29" s="522">
        <f t="shared" si="2"/>
        <v>14.52</v>
      </c>
      <c r="Y29" s="583">
        <f t="shared" si="2"/>
        <v>14</v>
      </c>
      <c r="Z29" s="522">
        <f t="shared" si="2"/>
        <v>4.2750000000000004</v>
      </c>
      <c r="AA29" s="522">
        <f t="shared" si="2"/>
        <v>4.58</v>
      </c>
      <c r="AB29" s="579">
        <f t="shared" si="2"/>
        <v>3.66</v>
      </c>
      <c r="AC29" s="522">
        <f t="shared" si="2"/>
        <v>6.25</v>
      </c>
      <c r="AD29" s="522">
        <f t="shared" si="2"/>
        <v>5.94</v>
      </c>
      <c r="AE29" s="579">
        <f t="shared" si="2"/>
        <v>11.959999999999999</v>
      </c>
      <c r="AF29" s="524">
        <f t="shared" si="2"/>
        <v>1142.5</v>
      </c>
      <c r="AG29" s="581">
        <f t="shared" si="2"/>
        <v>1137</v>
      </c>
      <c r="AH29" s="584">
        <f t="shared" si="2"/>
        <v>1102</v>
      </c>
      <c r="AI29" s="585"/>
      <c r="AJ29" s="585"/>
      <c r="AK29" s="586"/>
      <c r="AL29" s="585"/>
      <c r="AM29" s="585"/>
      <c r="AN29" s="586"/>
      <c r="AO29" s="585"/>
      <c r="AP29" s="585"/>
      <c r="AQ29" s="585"/>
      <c r="AR29" s="558"/>
    </row>
    <row r="30" spans="1:44" s="500" customFormat="1" ht="20.100000000000001" customHeight="1" x14ac:dyDescent="0.25">
      <c r="A30" s="587" t="s">
        <v>57</v>
      </c>
      <c r="B30" s="588">
        <v>14.4</v>
      </c>
      <c r="C30" s="588">
        <v>14.4</v>
      </c>
      <c r="D30" s="589">
        <v>13.5</v>
      </c>
      <c r="E30" s="590">
        <v>395</v>
      </c>
      <c r="F30" s="591">
        <v>370</v>
      </c>
      <c r="G30" s="592">
        <v>400</v>
      </c>
      <c r="H30" s="588">
        <v>74</v>
      </c>
      <c r="I30" s="588">
        <v>74.8</v>
      </c>
      <c r="J30" s="589">
        <v>74.7</v>
      </c>
      <c r="K30" s="593">
        <v>0.44</v>
      </c>
      <c r="L30" s="594">
        <v>0.46</v>
      </c>
      <c r="M30" s="595">
        <v>0.44</v>
      </c>
      <c r="N30" s="588">
        <v>7.8</v>
      </c>
      <c r="O30" s="588">
        <v>7.3</v>
      </c>
      <c r="P30" s="596">
        <v>7.9</v>
      </c>
      <c r="Q30" s="588">
        <v>66.2</v>
      </c>
      <c r="R30" s="597">
        <v>65.5</v>
      </c>
      <c r="S30" s="589">
        <v>67.099999999999994</v>
      </c>
      <c r="T30" s="598">
        <v>6</v>
      </c>
      <c r="U30" s="597">
        <v>5.75</v>
      </c>
      <c r="V30" s="589">
        <v>5.5</v>
      </c>
      <c r="W30" s="588">
        <v>11</v>
      </c>
      <c r="X30" s="597">
        <v>8.5</v>
      </c>
      <c r="Y30" s="596">
        <v>12</v>
      </c>
      <c r="Z30" s="588">
        <v>3.5</v>
      </c>
      <c r="AA30" s="597">
        <v>3.9</v>
      </c>
      <c r="AB30" s="589">
        <v>3.5</v>
      </c>
      <c r="AC30" s="593">
        <v>5.4</v>
      </c>
      <c r="AD30" s="599">
        <v>5.3</v>
      </c>
      <c r="AE30" s="600">
        <v>11.1</v>
      </c>
      <c r="AF30" s="601">
        <v>1145</v>
      </c>
      <c r="AG30" s="599">
        <v>1145</v>
      </c>
      <c r="AH30" s="602">
        <v>1100</v>
      </c>
      <c r="AI30" s="603"/>
      <c r="AJ30" s="603"/>
      <c r="AK30" s="604"/>
      <c r="AL30" s="605"/>
      <c r="AM30" s="603"/>
      <c r="AN30" s="604"/>
      <c r="AO30" s="603"/>
      <c r="AP30" s="603"/>
      <c r="AQ30" s="603"/>
      <c r="AR30" s="558"/>
    </row>
    <row r="31" spans="1:44" s="500" customFormat="1" ht="20.100000000000001" customHeight="1" x14ac:dyDescent="0.25">
      <c r="A31" s="587" t="s">
        <v>101</v>
      </c>
      <c r="B31" s="588">
        <v>13.8</v>
      </c>
      <c r="C31" s="588">
        <v>14.2</v>
      </c>
      <c r="D31" s="589">
        <v>13.1</v>
      </c>
      <c r="E31" s="590">
        <v>385</v>
      </c>
      <c r="F31" s="591">
        <v>370</v>
      </c>
      <c r="G31" s="592">
        <v>400</v>
      </c>
      <c r="H31" s="588">
        <v>75.400000000000006</v>
      </c>
      <c r="I31" s="588">
        <v>76.099999999999994</v>
      </c>
      <c r="J31" s="589">
        <v>76.2</v>
      </c>
      <c r="K31" s="593">
        <v>0.44</v>
      </c>
      <c r="L31" s="594">
        <v>0.44</v>
      </c>
      <c r="M31" s="595">
        <v>0.42</v>
      </c>
      <c r="N31" s="588">
        <v>8.1</v>
      </c>
      <c r="O31" s="588">
        <v>7.4</v>
      </c>
      <c r="P31" s="596">
        <v>8.6</v>
      </c>
      <c r="Q31" s="588">
        <v>67.099999999999994</v>
      </c>
      <c r="R31" s="597">
        <v>66.900000000000006</v>
      </c>
      <c r="S31" s="589">
        <v>67.599999999999994</v>
      </c>
      <c r="T31" s="598">
        <v>10.25</v>
      </c>
      <c r="U31" s="597">
        <v>7.25</v>
      </c>
      <c r="V31" s="589">
        <v>6.3</v>
      </c>
      <c r="W31" s="588">
        <v>27.5</v>
      </c>
      <c r="X31" s="597">
        <v>10.8</v>
      </c>
      <c r="Y31" s="596">
        <v>10.5</v>
      </c>
      <c r="Z31" s="588">
        <v>4.4000000000000004</v>
      </c>
      <c r="AA31" s="597">
        <v>4.8</v>
      </c>
      <c r="AB31" s="589">
        <v>3.4</v>
      </c>
      <c r="AC31" s="593">
        <v>6.6</v>
      </c>
      <c r="AD31" s="599">
        <v>6.4</v>
      </c>
      <c r="AE31" s="600">
        <v>11.9</v>
      </c>
      <c r="AF31" s="601">
        <v>1130</v>
      </c>
      <c r="AG31" s="599">
        <v>1090</v>
      </c>
      <c r="AH31" s="602">
        <v>1080</v>
      </c>
      <c r="AI31" s="603"/>
      <c r="AJ31" s="603"/>
      <c r="AK31" s="604"/>
      <c r="AL31" s="605"/>
      <c r="AM31" s="603"/>
      <c r="AN31" s="604"/>
      <c r="AO31" s="603"/>
      <c r="AP31" s="603"/>
      <c r="AQ31" s="603"/>
      <c r="AR31" s="558"/>
    </row>
    <row r="32" spans="1:44" s="500" customFormat="1" ht="20.100000000000001" customHeight="1" x14ac:dyDescent="0.25">
      <c r="A32" s="587" t="s">
        <v>139</v>
      </c>
      <c r="B32" s="588">
        <v>14.4</v>
      </c>
      <c r="C32" s="588">
        <v>14.7</v>
      </c>
      <c r="D32" s="589">
        <v>13.2</v>
      </c>
      <c r="E32" s="591">
        <v>385</v>
      </c>
      <c r="F32" s="591">
        <v>360</v>
      </c>
      <c r="G32" s="592">
        <v>380</v>
      </c>
      <c r="H32" s="588">
        <v>75.3</v>
      </c>
      <c r="I32" s="588">
        <v>74.2</v>
      </c>
      <c r="J32" s="589">
        <v>74.599999999999994</v>
      </c>
      <c r="K32" s="593">
        <v>0.42</v>
      </c>
      <c r="L32" s="594">
        <v>0.45</v>
      </c>
      <c r="M32" s="595">
        <v>0.41</v>
      </c>
      <c r="N32" s="588">
        <v>6.7</v>
      </c>
      <c r="O32" s="588">
        <v>6.4</v>
      </c>
      <c r="P32" s="596">
        <v>7.5</v>
      </c>
      <c r="Q32" s="597">
        <v>66.7</v>
      </c>
      <c r="R32" s="597">
        <v>66.400000000000006</v>
      </c>
      <c r="S32" s="589">
        <v>67.099999999999994</v>
      </c>
      <c r="T32" s="598">
        <v>10.5</v>
      </c>
      <c r="U32" s="597">
        <v>10</v>
      </c>
      <c r="V32" s="589">
        <v>11.3</v>
      </c>
      <c r="W32" s="588">
        <v>23.5</v>
      </c>
      <c r="X32" s="597">
        <v>23.5</v>
      </c>
      <c r="Y32" s="596">
        <v>21.5</v>
      </c>
      <c r="Z32" s="597">
        <v>3.9</v>
      </c>
      <c r="AA32" s="597">
        <v>5</v>
      </c>
      <c r="AB32" s="589">
        <v>4.0999999999999996</v>
      </c>
      <c r="AC32" s="593">
        <v>5.6</v>
      </c>
      <c r="AD32" s="599">
        <v>5.9</v>
      </c>
      <c r="AE32" s="600">
        <v>13.5</v>
      </c>
      <c r="AF32" s="599">
        <v>1165</v>
      </c>
      <c r="AG32" s="599">
        <v>1150</v>
      </c>
      <c r="AH32" s="602">
        <v>1125</v>
      </c>
      <c r="AI32" s="603"/>
      <c r="AJ32" s="603"/>
      <c r="AK32" s="604"/>
      <c r="AL32" s="605"/>
      <c r="AM32" s="603"/>
      <c r="AN32" s="604"/>
      <c r="AO32" s="603"/>
      <c r="AP32" s="603"/>
      <c r="AQ32" s="603"/>
      <c r="AR32" s="558"/>
    </row>
    <row r="33" spans="1:45" s="500" customFormat="1" ht="20.100000000000001" customHeight="1" x14ac:dyDescent="0.25">
      <c r="A33" s="587" t="s">
        <v>60</v>
      </c>
      <c r="B33" s="588">
        <v>14.1</v>
      </c>
      <c r="C33" s="588">
        <v>14.6</v>
      </c>
      <c r="D33" s="589">
        <v>14.1</v>
      </c>
      <c r="E33" s="591">
        <v>405</v>
      </c>
      <c r="F33" s="591">
        <v>375</v>
      </c>
      <c r="G33" s="592">
        <v>415</v>
      </c>
      <c r="H33" s="588">
        <v>76.7</v>
      </c>
      <c r="I33" s="588">
        <v>76.5</v>
      </c>
      <c r="J33" s="589">
        <v>76.3</v>
      </c>
      <c r="K33" s="593">
        <v>0.42</v>
      </c>
      <c r="L33" s="594">
        <v>0.44</v>
      </c>
      <c r="M33" s="595">
        <v>0.41</v>
      </c>
      <c r="N33" s="588">
        <v>7.2</v>
      </c>
      <c r="O33" s="588">
        <v>6.9</v>
      </c>
      <c r="P33" s="596">
        <v>7.7</v>
      </c>
      <c r="Q33" s="597">
        <v>63.3</v>
      </c>
      <c r="R33" s="597">
        <v>64.5</v>
      </c>
      <c r="S33" s="589">
        <v>66.099999999999994</v>
      </c>
      <c r="T33" s="598">
        <v>7.5</v>
      </c>
      <c r="U33" s="597">
        <v>10</v>
      </c>
      <c r="V33" s="589">
        <v>7.3</v>
      </c>
      <c r="W33" s="597">
        <v>16.5</v>
      </c>
      <c r="X33" s="597">
        <v>18</v>
      </c>
      <c r="Y33" s="596">
        <v>15</v>
      </c>
      <c r="Z33" s="597">
        <v>5.3</v>
      </c>
      <c r="AA33" s="597">
        <v>5.2</v>
      </c>
      <c r="AB33" s="589">
        <v>4.2</v>
      </c>
      <c r="AC33" s="593">
        <v>7.4</v>
      </c>
      <c r="AD33" s="599">
        <v>6.6</v>
      </c>
      <c r="AE33" s="600">
        <v>13.9</v>
      </c>
      <c r="AF33" s="599">
        <v>1130</v>
      </c>
      <c r="AG33" s="599">
        <v>1160</v>
      </c>
      <c r="AH33" s="602">
        <v>1125</v>
      </c>
      <c r="AI33" s="603"/>
      <c r="AJ33" s="603"/>
      <c r="AK33" s="604"/>
      <c r="AL33" s="605"/>
      <c r="AM33" s="603"/>
      <c r="AN33" s="604"/>
      <c r="AO33" s="603"/>
      <c r="AP33" s="603"/>
      <c r="AQ33" s="603"/>
      <c r="AR33" s="558"/>
    </row>
    <row r="34" spans="1:45" s="500" customFormat="1" ht="19.5" customHeight="1" thickBot="1" x14ac:dyDescent="0.3">
      <c r="A34" s="606" t="s">
        <v>118</v>
      </c>
      <c r="B34" s="607"/>
      <c r="C34" s="607">
        <v>15.4</v>
      </c>
      <c r="D34" s="608">
        <v>14.6</v>
      </c>
      <c r="E34" s="609"/>
      <c r="F34" s="610">
        <v>390</v>
      </c>
      <c r="G34" s="611">
        <v>405</v>
      </c>
      <c r="H34" s="607"/>
      <c r="I34" s="607">
        <v>74.8</v>
      </c>
      <c r="J34" s="608">
        <v>75.7</v>
      </c>
      <c r="K34" s="612"/>
      <c r="L34" s="613">
        <v>0.5</v>
      </c>
      <c r="M34" s="614">
        <v>0.46</v>
      </c>
      <c r="N34" s="607"/>
      <c r="O34" s="607">
        <v>6.8</v>
      </c>
      <c r="P34" s="615">
        <v>7.3</v>
      </c>
      <c r="Q34" s="607"/>
      <c r="R34" s="616">
        <v>67.3</v>
      </c>
      <c r="S34" s="608">
        <v>68.599999999999994</v>
      </c>
      <c r="T34" s="617"/>
      <c r="U34" s="616">
        <v>6.25</v>
      </c>
      <c r="V34" s="608">
        <v>6.3</v>
      </c>
      <c r="W34" s="607"/>
      <c r="X34" s="616">
        <v>11.8</v>
      </c>
      <c r="Y34" s="615">
        <v>11</v>
      </c>
      <c r="Z34" s="607"/>
      <c r="AA34" s="616">
        <v>4</v>
      </c>
      <c r="AB34" s="608">
        <v>3.1</v>
      </c>
      <c r="AC34" s="618"/>
      <c r="AD34" s="619">
        <v>5.5</v>
      </c>
      <c r="AE34" s="620">
        <v>9.4</v>
      </c>
      <c r="AF34" s="618"/>
      <c r="AG34" s="619">
        <v>1140</v>
      </c>
      <c r="AH34" s="621">
        <v>1080</v>
      </c>
      <c r="AI34" s="622"/>
      <c r="AJ34" s="622"/>
      <c r="AK34" s="623"/>
      <c r="AL34" s="622"/>
      <c r="AM34" s="622"/>
      <c r="AN34" s="623"/>
      <c r="AO34" s="622"/>
      <c r="AP34" s="622"/>
      <c r="AQ34" s="622"/>
      <c r="AR34" s="558"/>
    </row>
    <row r="35" spans="1:45" x14ac:dyDescent="0.25">
      <c r="AD35" s="313"/>
    </row>
    <row r="36" spans="1:45" x14ac:dyDescent="0.25">
      <c r="AD36" s="313"/>
    </row>
    <row r="37" spans="1:45" x14ac:dyDescent="0.25">
      <c r="AD37" s="313"/>
    </row>
    <row r="38" spans="1:45" s="500" customFormat="1" ht="21.75" thickBot="1" x14ac:dyDescent="0.4">
      <c r="A38" s="624" t="s">
        <v>141</v>
      </c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</row>
    <row r="39" spans="1:45" s="500" customFormat="1" ht="15.75" x14ac:dyDescent="0.25">
      <c r="A39" s="719" t="s">
        <v>37</v>
      </c>
      <c r="B39" s="711" t="s">
        <v>38</v>
      </c>
      <c r="C39" s="711"/>
      <c r="D39" s="711"/>
      <c r="E39" s="711"/>
      <c r="F39" s="711"/>
      <c r="G39" s="722"/>
      <c r="H39" s="711" t="s">
        <v>39</v>
      </c>
      <c r="I39" s="711"/>
      <c r="J39" s="711"/>
      <c r="K39" s="711"/>
      <c r="L39" s="711"/>
      <c r="M39" s="711"/>
      <c r="N39" s="711"/>
      <c r="O39" s="711"/>
      <c r="P39" s="722"/>
      <c r="Q39" s="711" t="s">
        <v>40</v>
      </c>
      <c r="R39" s="711"/>
      <c r="S39" s="711"/>
      <c r="T39" s="711"/>
      <c r="U39" s="711"/>
      <c r="V39" s="711"/>
      <c r="W39" s="711"/>
      <c r="X39" s="711"/>
      <c r="Y39" s="722"/>
      <c r="Z39" s="711" t="s">
        <v>95</v>
      </c>
      <c r="AA39" s="711"/>
      <c r="AB39" s="711"/>
      <c r="AC39" s="711"/>
      <c r="AD39" s="711"/>
      <c r="AE39" s="711"/>
      <c r="AF39" s="711"/>
      <c r="AG39" s="711"/>
      <c r="AH39" s="722"/>
      <c r="AI39" s="711" t="s">
        <v>41</v>
      </c>
      <c r="AJ39" s="711"/>
      <c r="AK39" s="711"/>
      <c r="AL39" s="711"/>
      <c r="AM39" s="711"/>
      <c r="AN39" s="711"/>
      <c r="AO39" s="711"/>
      <c r="AP39" s="711"/>
      <c r="AQ39" s="711"/>
    </row>
    <row r="40" spans="1:45" s="500" customFormat="1" ht="15.75" x14ac:dyDescent="0.25">
      <c r="A40" s="720"/>
      <c r="B40" s="712" t="s">
        <v>42</v>
      </c>
      <c r="C40" s="712"/>
      <c r="D40" s="713"/>
      <c r="E40" s="712" t="s">
        <v>43</v>
      </c>
      <c r="F40" s="712"/>
      <c r="G40" s="714"/>
      <c r="H40" s="712" t="s">
        <v>44</v>
      </c>
      <c r="I40" s="712"/>
      <c r="J40" s="713"/>
      <c r="K40" s="715" t="s">
        <v>45</v>
      </c>
      <c r="L40" s="712"/>
      <c r="M40" s="713"/>
      <c r="N40" s="712" t="s">
        <v>46</v>
      </c>
      <c r="O40" s="712"/>
      <c r="P40" s="714"/>
      <c r="Q40" s="712" t="s">
        <v>47</v>
      </c>
      <c r="R40" s="712"/>
      <c r="S40" s="713"/>
      <c r="T40" s="715" t="s">
        <v>48</v>
      </c>
      <c r="U40" s="712"/>
      <c r="V40" s="713"/>
      <c r="W40" s="712" t="s">
        <v>49</v>
      </c>
      <c r="X40" s="712"/>
      <c r="Y40" s="714"/>
      <c r="Z40" s="712" t="s">
        <v>50</v>
      </c>
      <c r="AA40" s="712"/>
      <c r="AB40" s="713"/>
      <c r="AC40" s="715" t="s">
        <v>51</v>
      </c>
      <c r="AD40" s="712"/>
      <c r="AE40" s="713"/>
      <c r="AF40" s="712" t="s">
        <v>52</v>
      </c>
      <c r="AG40" s="712"/>
      <c r="AH40" s="714"/>
      <c r="AI40" s="712" t="s">
        <v>53</v>
      </c>
      <c r="AJ40" s="712"/>
      <c r="AK40" s="713"/>
      <c r="AL40" s="715" t="s">
        <v>54</v>
      </c>
      <c r="AM40" s="712"/>
      <c r="AN40" s="713"/>
      <c r="AO40" s="712" t="s">
        <v>55</v>
      </c>
      <c r="AP40" s="712"/>
      <c r="AQ40" s="712"/>
    </row>
    <row r="41" spans="1:45" s="500" customFormat="1" ht="15.75" thickBot="1" x14ac:dyDescent="0.3">
      <c r="A41" s="721"/>
      <c r="B41" s="501">
        <v>1997</v>
      </c>
      <c r="C41" s="501">
        <v>1998</v>
      </c>
      <c r="D41" s="502">
        <v>1999</v>
      </c>
      <c r="E41" s="501">
        <v>1997</v>
      </c>
      <c r="F41" s="501">
        <v>1998</v>
      </c>
      <c r="G41" s="501">
        <v>1999</v>
      </c>
      <c r="H41" s="503">
        <v>1997</v>
      </c>
      <c r="I41" s="501">
        <v>1998</v>
      </c>
      <c r="J41" s="502">
        <v>1999</v>
      </c>
      <c r="K41" s="501">
        <v>1997</v>
      </c>
      <c r="L41" s="501">
        <v>1998</v>
      </c>
      <c r="M41" s="502">
        <v>1999</v>
      </c>
      <c r="N41" s="501">
        <v>1997</v>
      </c>
      <c r="O41" s="501">
        <v>1998</v>
      </c>
      <c r="P41" s="501">
        <v>1999</v>
      </c>
      <c r="Q41" s="503">
        <v>1997</v>
      </c>
      <c r="R41" s="501">
        <v>1998</v>
      </c>
      <c r="S41" s="502">
        <v>1999</v>
      </c>
      <c r="T41" s="501">
        <v>1997</v>
      </c>
      <c r="U41" s="501">
        <v>1998</v>
      </c>
      <c r="V41" s="502">
        <v>1999</v>
      </c>
      <c r="W41" s="501">
        <v>1997</v>
      </c>
      <c r="X41" s="501">
        <v>1998</v>
      </c>
      <c r="Y41" s="501">
        <v>1999</v>
      </c>
      <c r="Z41" s="503">
        <v>1997</v>
      </c>
      <c r="AA41" s="501">
        <v>1998</v>
      </c>
      <c r="AB41" s="502">
        <v>1999</v>
      </c>
      <c r="AC41" s="501">
        <v>1997</v>
      </c>
      <c r="AD41" s="501">
        <v>1998</v>
      </c>
      <c r="AE41" s="502">
        <v>1999</v>
      </c>
      <c r="AF41" s="501">
        <v>1997</v>
      </c>
      <c r="AG41" s="501">
        <v>1998</v>
      </c>
      <c r="AH41" s="501">
        <v>1999</v>
      </c>
      <c r="AI41" s="503">
        <v>1997</v>
      </c>
      <c r="AJ41" s="501">
        <v>1998</v>
      </c>
      <c r="AK41" s="502">
        <v>1999</v>
      </c>
      <c r="AL41" s="501">
        <v>1997</v>
      </c>
      <c r="AM41" s="501">
        <v>1998</v>
      </c>
      <c r="AN41" s="502">
        <v>1999</v>
      </c>
      <c r="AO41" s="501">
        <v>1997</v>
      </c>
      <c r="AP41" s="501">
        <v>1998</v>
      </c>
      <c r="AQ41" s="502">
        <v>1999</v>
      </c>
    </row>
    <row r="42" spans="1:45" s="500" customFormat="1" x14ac:dyDescent="0.25">
      <c r="A42" s="504" t="s">
        <v>99</v>
      </c>
      <c r="B42" s="505">
        <v>12.399999618530201</v>
      </c>
      <c r="C42" s="505">
        <v>12</v>
      </c>
      <c r="D42" s="505">
        <v>11.279999732971101</v>
      </c>
      <c r="E42" s="506">
        <v>355</v>
      </c>
      <c r="F42" s="507">
        <v>390</v>
      </c>
      <c r="G42" s="508">
        <v>330</v>
      </c>
      <c r="H42" s="509">
        <v>77.300003051757798</v>
      </c>
      <c r="I42" s="505">
        <v>75.400001525878906</v>
      </c>
      <c r="J42" s="505">
        <v>75.599998474120994</v>
      </c>
      <c r="K42" s="510">
        <v>0.40999999642372098</v>
      </c>
      <c r="L42" s="511">
        <v>0.40000000596046398</v>
      </c>
      <c r="M42" s="511">
        <v>0.41999998688697798</v>
      </c>
      <c r="N42" s="512">
        <v>7</v>
      </c>
      <c r="O42" s="505">
        <v>7.0999999046325604</v>
      </c>
      <c r="P42" s="505">
        <v>7.1999998092651296</v>
      </c>
      <c r="Q42" s="509">
        <v>64.199996948242102</v>
      </c>
      <c r="R42" s="505">
        <v>64.400001525878906</v>
      </c>
      <c r="S42" s="505">
        <v>65.699996948242102</v>
      </c>
      <c r="T42" s="512">
        <v>7</v>
      </c>
      <c r="U42" s="505">
        <v>7.25</v>
      </c>
      <c r="V42" s="505">
        <v>7</v>
      </c>
      <c r="W42" s="512">
        <v>13</v>
      </c>
      <c r="X42" s="505">
        <v>16</v>
      </c>
      <c r="Y42" s="505">
        <v>10</v>
      </c>
      <c r="Z42" s="509">
        <v>2.9000000953674299</v>
      </c>
      <c r="AA42" s="505">
        <v>3.5</v>
      </c>
      <c r="AB42" s="505">
        <v>2.7999999523162802</v>
      </c>
      <c r="AC42" s="513"/>
      <c r="AD42" s="514"/>
      <c r="AE42" s="505">
        <v>2.70000004768371</v>
      </c>
      <c r="AF42" s="515">
        <v>880</v>
      </c>
      <c r="AG42" s="508">
        <v>880</v>
      </c>
      <c r="AH42" s="508">
        <v>825</v>
      </c>
      <c r="AI42" s="516"/>
      <c r="AJ42" s="508">
        <v>215</v>
      </c>
      <c r="AK42" s="517"/>
      <c r="AL42" s="518"/>
      <c r="AM42" s="508">
        <v>750</v>
      </c>
      <c r="AN42" s="517"/>
      <c r="AO42" s="519"/>
      <c r="AP42" s="508">
        <v>22</v>
      </c>
      <c r="AQ42" s="514"/>
      <c r="AR42" s="520"/>
      <c r="AS42" s="520"/>
    </row>
    <row r="43" spans="1:45" s="500" customFormat="1" ht="15.75" thickBot="1" x14ac:dyDescent="0.3">
      <c r="A43" s="521" t="s">
        <v>56</v>
      </c>
      <c r="B43" s="522">
        <f t="shared" ref="B43:AQ43" si="3">AVERAGE(B44:B49)</f>
        <v>12.53999977111812</v>
      </c>
      <c r="C43" s="522">
        <f t="shared" si="3"/>
        <v>12.500000190734839</v>
      </c>
      <c r="D43" s="522">
        <f t="shared" si="3"/>
        <v>11.799999952316224</v>
      </c>
      <c r="E43" s="523">
        <f t="shared" si="3"/>
        <v>377</v>
      </c>
      <c r="F43" s="524">
        <f t="shared" si="3"/>
        <v>404</v>
      </c>
      <c r="G43" s="524">
        <f t="shared" si="3"/>
        <v>366.25</v>
      </c>
      <c r="H43" s="525">
        <f t="shared" si="3"/>
        <v>76.219998168945239</v>
      </c>
      <c r="I43" s="522">
        <f t="shared" si="3"/>
        <v>76.380000305175741</v>
      </c>
      <c r="J43" s="522">
        <f t="shared" si="3"/>
        <v>75.449998855590763</v>
      </c>
      <c r="K43" s="526">
        <f t="shared" si="3"/>
        <v>0.41799999475479099</v>
      </c>
      <c r="L43" s="527">
        <f t="shared" si="3"/>
        <v>0.44199999570846538</v>
      </c>
      <c r="M43" s="527">
        <f t="shared" si="3"/>
        <v>0.43249999731779071</v>
      </c>
      <c r="N43" s="528">
        <f t="shared" si="3"/>
        <v>6.5599999427795339</v>
      </c>
      <c r="O43" s="522">
        <f t="shared" si="3"/>
        <v>6.480000019073481</v>
      </c>
      <c r="P43" s="522">
        <f t="shared" si="3"/>
        <v>7.0249998569488472</v>
      </c>
      <c r="Q43" s="525">
        <f t="shared" si="3"/>
        <v>63.240000152587847</v>
      </c>
      <c r="R43" s="522">
        <f t="shared" si="3"/>
        <v>63.080000305175716</v>
      </c>
      <c r="S43" s="522">
        <f t="shared" si="3"/>
        <v>64.274999618530217</v>
      </c>
      <c r="T43" s="528">
        <f t="shared" si="3"/>
        <v>5</v>
      </c>
      <c r="U43" s="522">
        <f t="shared" si="3"/>
        <v>4.6500000000000004</v>
      </c>
      <c r="V43" s="522">
        <f t="shared" si="3"/>
        <v>3.9375</v>
      </c>
      <c r="W43" s="528">
        <f t="shared" si="3"/>
        <v>7.3</v>
      </c>
      <c r="X43" s="522">
        <f t="shared" si="3"/>
        <v>7.7</v>
      </c>
      <c r="Y43" s="522">
        <f t="shared" si="3"/>
        <v>5.25</v>
      </c>
      <c r="Z43" s="525">
        <f t="shared" si="3"/>
        <v>2.1400000333785956</v>
      </c>
      <c r="AA43" s="522">
        <f t="shared" si="3"/>
        <v>2.5400000095367399</v>
      </c>
      <c r="AB43" s="522">
        <f t="shared" si="3"/>
        <v>1.9499999880790675</v>
      </c>
      <c r="AC43" s="528" t="e">
        <f t="shared" si="3"/>
        <v>#DIV/0!</v>
      </c>
      <c r="AD43" s="522" t="e">
        <f t="shared" si="3"/>
        <v>#DIV/0!</v>
      </c>
      <c r="AE43" s="522">
        <f t="shared" si="3"/>
        <v>2.1249999701976723</v>
      </c>
      <c r="AF43" s="523">
        <f t="shared" si="3"/>
        <v>765</v>
      </c>
      <c r="AG43" s="524">
        <f t="shared" si="3"/>
        <v>809</v>
      </c>
      <c r="AH43" s="524">
        <f t="shared" si="3"/>
        <v>708.75</v>
      </c>
      <c r="AI43" s="529" t="e">
        <f t="shared" si="3"/>
        <v>#DIV/0!</v>
      </c>
      <c r="AJ43" s="524">
        <f t="shared" si="3"/>
        <v>161</v>
      </c>
      <c r="AK43" s="524" t="e">
        <f t="shared" si="3"/>
        <v>#DIV/0!</v>
      </c>
      <c r="AL43" s="523" t="e">
        <f t="shared" si="3"/>
        <v>#DIV/0!</v>
      </c>
      <c r="AM43" s="524">
        <f t="shared" si="3"/>
        <v>514</v>
      </c>
      <c r="AN43" s="524" t="e">
        <f t="shared" si="3"/>
        <v>#DIV/0!</v>
      </c>
      <c r="AO43" s="528" t="e">
        <f t="shared" si="3"/>
        <v>#DIV/0!</v>
      </c>
      <c r="AP43" s="524">
        <f t="shared" si="3"/>
        <v>22.8</v>
      </c>
      <c r="AQ43" s="524" t="e">
        <f t="shared" si="3"/>
        <v>#DIV/0!</v>
      </c>
      <c r="AR43" s="520"/>
      <c r="AS43" s="520"/>
    </row>
    <row r="44" spans="1:45" s="499" customFormat="1" x14ac:dyDescent="0.25">
      <c r="A44" s="530" t="s">
        <v>131</v>
      </c>
      <c r="B44" s="509">
        <v>14.399999618530201</v>
      </c>
      <c r="C44" s="505">
        <v>13.6000003814697</v>
      </c>
      <c r="D44" s="531"/>
      <c r="E44" s="532">
        <v>365</v>
      </c>
      <c r="F44" s="507">
        <v>405</v>
      </c>
      <c r="G44" s="533"/>
      <c r="H44" s="509">
        <v>75.699996948242102</v>
      </c>
      <c r="I44" s="507">
        <v>75.099998474120994</v>
      </c>
      <c r="J44" s="531"/>
      <c r="K44" s="534">
        <v>0.40000000596046398</v>
      </c>
      <c r="L44" s="507">
        <v>0.41999998688697798</v>
      </c>
      <c r="M44" s="535"/>
      <c r="N44" s="536">
        <v>6.5999999046325604</v>
      </c>
      <c r="O44" s="505">
        <v>6.6999998092651296</v>
      </c>
      <c r="P44" s="531"/>
      <c r="Q44" s="509">
        <v>65.900001525878906</v>
      </c>
      <c r="R44" s="505">
        <v>65.099998474120994</v>
      </c>
      <c r="S44" s="537"/>
      <c r="T44" s="536">
        <v>4.5</v>
      </c>
      <c r="U44" s="505">
        <v>4.25</v>
      </c>
      <c r="V44" s="531"/>
      <c r="W44" s="536">
        <v>8.5</v>
      </c>
      <c r="X44" s="505">
        <v>8</v>
      </c>
      <c r="Y44" s="531"/>
      <c r="Z44" s="509">
        <v>2.4000000953674299</v>
      </c>
      <c r="AA44" s="505">
        <v>3.4000000953674299</v>
      </c>
      <c r="AB44" s="531"/>
      <c r="AC44" s="519"/>
      <c r="AD44" s="514"/>
      <c r="AE44" s="531"/>
      <c r="AF44" s="538">
        <v>860</v>
      </c>
      <c r="AG44" s="508">
        <v>880</v>
      </c>
      <c r="AH44" s="539"/>
      <c r="AI44" s="516"/>
      <c r="AJ44" s="508">
        <v>145</v>
      </c>
      <c r="AK44" s="517"/>
      <c r="AL44" s="540"/>
      <c r="AM44" s="508">
        <v>465</v>
      </c>
      <c r="AN44" s="517"/>
      <c r="AO44" s="541"/>
      <c r="AP44" s="508">
        <v>21</v>
      </c>
      <c r="AQ44" s="514"/>
      <c r="AR44" s="542"/>
      <c r="AS44" s="542"/>
    </row>
    <row r="45" spans="1:45" s="500" customFormat="1" x14ac:dyDescent="0.25">
      <c r="A45" s="543" t="s">
        <v>132</v>
      </c>
      <c r="B45" s="509">
        <v>11.899999618530201</v>
      </c>
      <c r="C45" s="505"/>
      <c r="D45" s="531"/>
      <c r="E45" s="532">
        <v>350</v>
      </c>
      <c r="F45" s="507"/>
      <c r="G45" s="533"/>
      <c r="H45" s="509">
        <v>76</v>
      </c>
      <c r="I45" s="507"/>
      <c r="J45" s="531"/>
      <c r="K45" s="534">
        <v>0.40999999642372098</v>
      </c>
      <c r="L45" s="507"/>
      <c r="M45" s="535"/>
      <c r="N45" s="536">
        <v>6.0999999046325604</v>
      </c>
      <c r="O45" s="505"/>
      <c r="P45" s="531"/>
      <c r="Q45" s="509">
        <v>60.099998474121001</v>
      </c>
      <c r="R45" s="505"/>
      <c r="S45" s="537"/>
      <c r="T45" s="536">
        <v>5.5</v>
      </c>
      <c r="U45" s="505"/>
      <c r="V45" s="531"/>
      <c r="W45" s="536">
        <v>9</v>
      </c>
      <c r="X45" s="505"/>
      <c r="Y45" s="531"/>
      <c r="Z45" s="509">
        <v>2.4000000953674299</v>
      </c>
      <c r="AA45" s="505"/>
      <c r="AB45" s="531"/>
      <c r="AC45" s="541"/>
      <c r="AD45" s="514"/>
      <c r="AE45" s="531"/>
      <c r="AF45" s="538">
        <v>740</v>
      </c>
      <c r="AG45" s="508"/>
      <c r="AH45" s="539"/>
      <c r="AI45" s="516"/>
      <c r="AJ45" s="508"/>
      <c r="AK45" s="517"/>
      <c r="AL45" s="540"/>
      <c r="AM45" s="508"/>
      <c r="AN45" s="517"/>
      <c r="AO45" s="541"/>
      <c r="AP45" s="508"/>
      <c r="AQ45" s="514"/>
      <c r="AR45" s="520"/>
      <c r="AS45" s="520"/>
    </row>
    <row r="46" spans="1:45" s="500" customFormat="1" x14ac:dyDescent="0.25">
      <c r="A46" s="543" t="s">
        <v>133</v>
      </c>
      <c r="B46" s="509">
        <v>11.899999618530201</v>
      </c>
      <c r="C46" s="505">
        <v>11.6000003814697</v>
      </c>
      <c r="D46" s="505">
        <v>11.119999885559</v>
      </c>
      <c r="E46" s="532">
        <v>405</v>
      </c>
      <c r="F46" s="507">
        <v>410</v>
      </c>
      <c r="G46" s="508">
        <v>370</v>
      </c>
      <c r="H46" s="509">
        <v>78.099998474120994</v>
      </c>
      <c r="I46" s="505">
        <v>78.699996948242102</v>
      </c>
      <c r="J46" s="505">
        <v>76.5</v>
      </c>
      <c r="K46" s="534">
        <v>0.43999999761581399</v>
      </c>
      <c r="L46" s="511">
        <v>0.479999989271164</v>
      </c>
      <c r="M46" s="511">
        <v>0.43999999761581399</v>
      </c>
      <c r="N46" s="536">
        <v>6.0999999046325604</v>
      </c>
      <c r="O46" s="505">
        <v>5.6999998092651296</v>
      </c>
      <c r="P46" s="505">
        <v>6.6999998092651296</v>
      </c>
      <c r="Q46" s="509">
        <v>61.900001525878899</v>
      </c>
      <c r="R46" s="505">
        <v>60.200000762939403</v>
      </c>
      <c r="S46" s="505">
        <v>62.099998474121001</v>
      </c>
      <c r="T46" s="536">
        <v>3.25</v>
      </c>
      <c r="U46" s="505">
        <v>2.75</v>
      </c>
      <c r="V46" s="505">
        <v>2.5</v>
      </c>
      <c r="W46" s="536">
        <v>3.5</v>
      </c>
      <c r="X46" s="505">
        <v>3.5</v>
      </c>
      <c r="Y46" s="505">
        <v>2.5</v>
      </c>
      <c r="Z46" s="509">
        <v>1.1000000238418499</v>
      </c>
      <c r="AA46" s="505">
        <v>1.29999995231628</v>
      </c>
      <c r="AB46" s="505">
        <v>1.5</v>
      </c>
      <c r="AC46" s="541"/>
      <c r="AD46" s="514"/>
      <c r="AE46" s="505">
        <v>1.6000000238418499</v>
      </c>
      <c r="AF46" s="538">
        <v>710</v>
      </c>
      <c r="AG46" s="508">
        <v>705</v>
      </c>
      <c r="AH46" s="508">
        <v>610</v>
      </c>
      <c r="AI46" s="516"/>
      <c r="AJ46" s="508">
        <v>80</v>
      </c>
      <c r="AK46" s="517"/>
      <c r="AL46" s="540"/>
      <c r="AM46" s="508">
        <v>210</v>
      </c>
      <c r="AN46" s="517"/>
      <c r="AO46" s="541"/>
      <c r="AP46" s="508">
        <v>25</v>
      </c>
      <c r="AQ46" s="514"/>
      <c r="AR46" s="520"/>
      <c r="AS46" s="520"/>
    </row>
    <row r="47" spans="1:45" s="500" customFormat="1" x14ac:dyDescent="0.25">
      <c r="A47" s="543" t="s">
        <v>134</v>
      </c>
      <c r="B47" s="509">
        <v>12.5</v>
      </c>
      <c r="C47" s="505">
        <v>12</v>
      </c>
      <c r="D47" s="505">
        <v>11.4600000381469</v>
      </c>
      <c r="E47" s="532">
        <v>405</v>
      </c>
      <c r="F47" s="507">
        <v>415</v>
      </c>
      <c r="G47" s="508">
        <v>375</v>
      </c>
      <c r="H47" s="509">
        <v>75.099998474120994</v>
      </c>
      <c r="I47" s="505">
        <v>75.5</v>
      </c>
      <c r="J47" s="505">
        <v>74.599998474120994</v>
      </c>
      <c r="K47" s="534">
        <v>0.41999998688697798</v>
      </c>
      <c r="L47" s="511">
        <v>0.43999999761581399</v>
      </c>
      <c r="M47" s="511">
        <v>0.43000000715255698</v>
      </c>
      <c r="N47" s="536">
        <v>7.9000000953674299</v>
      </c>
      <c r="O47" s="505">
        <v>7.8000001907348597</v>
      </c>
      <c r="P47" s="505">
        <v>8.6999998092651296</v>
      </c>
      <c r="Q47" s="509">
        <v>67.599998474120994</v>
      </c>
      <c r="R47" s="505">
        <v>67.300003051757798</v>
      </c>
      <c r="S47" s="505">
        <v>69.300003051757798</v>
      </c>
      <c r="T47" s="536">
        <v>4.75</v>
      </c>
      <c r="U47" s="505">
        <v>4.75</v>
      </c>
      <c r="V47" s="505">
        <v>4</v>
      </c>
      <c r="W47" s="536">
        <v>7.5</v>
      </c>
      <c r="X47" s="505">
        <v>7.5</v>
      </c>
      <c r="Y47" s="505">
        <v>5</v>
      </c>
      <c r="Z47" s="509">
        <v>2.20000004768371</v>
      </c>
      <c r="AA47" s="505">
        <v>2.2999999523162802</v>
      </c>
      <c r="AB47" s="505">
        <v>1.79999995231628</v>
      </c>
      <c r="AC47" s="541"/>
      <c r="AD47" s="514"/>
      <c r="AE47" s="505">
        <v>2</v>
      </c>
      <c r="AF47" s="538">
        <v>745</v>
      </c>
      <c r="AG47" s="508">
        <v>750</v>
      </c>
      <c r="AH47" s="508">
        <v>680</v>
      </c>
      <c r="AI47" s="516"/>
      <c r="AJ47" s="508">
        <v>140</v>
      </c>
      <c r="AK47" s="517"/>
      <c r="AL47" s="540"/>
      <c r="AM47" s="508">
        <v>470</v>
      </c>
      <c r="AN47" s="517"/>
      <c r="AO47" s="541"/>
      <c r="AP47" s="508">
        <v>22</v>
      </c>
      <c r="AQ47" s="514"/>
      <c r="AR47" s="520"/>
      <c r="AS47" s="520"/>
    </row>
    <row r="48" spans="1:45" s="500" customFormat="1" x14ac:dyDescent="0.25">
      <c r="A48" s="543" t="s">
        <v>135</v>
      </c>
      <c r="B48" s="509">
        <v>12</v>
      </c>
      <c r="C48" s="505">
        <v>11.6000003814697</v>
      </c>
      <c r="D48" s="505">
        <v>11</v>
      </c>
      <c r="E48" s="532">
        <v>360</v>
      </c>
      <c r="F48" s="507">
        <v>385</v>
      </c>
      <c r="G48" s="508">
        <v>340</v>
      </c>
      <c r="H48" s="509">
        <v>76.199996948242102</v>
      </c>
      <c r="I48" s="505">
        <v>76.300003051757798</v>
      </c>
      <c r="J48" s="505">
        <v>75</v>
      </c>
      <c r="K48" s="534">
        <v>0.41999998688697798</v>
      </c>
      <c r="L48" s="511">
        <v>0.43999999761581399</v>
      </c>
      <c r="M48" s="511">
        <v>0.43999999761581399</v>
      </c>
      <c r="N48" s="536">
        <v>6.0999999046325604</v>
      </c>
      <c r="O48" s="505">
        <v>5.9000000953674299</v>
      </c>
      <c r="P48" s="505">
        <v>6.1999998092651296</v>
      </c>
      <c r="Q48" s="509">
        <v>60.700000762939403</v>
      </c>
      <c r="R48" s="505">
        <v>59.200000762939403</v>
      </c>
      <c r="S48" s="505">
        <v>60.5</v>
      </c>
      <c r="T48" s="536">
        <v>7</v>
      </c>
      <c r="U48" s="505">
        <v>6</v>
      </c>
      <c r="V48" s="505">
        <v>4.25</v>
      </c>
      <c r="W48" s="536">
        <v>8</v>
      </c>
      <c r="X48" s="505">
        <v>9</v>
      </c>
      <c r="Y48" s="505">
        <v>5.5</v>
      </c>
      <c r="Z48" s="509">
        <v>2.5999999046325599</v>
      </c>
      <c r="AA48" s="505">
        <v>2.70000004768371</v>
      </c>
      <c r="AB48" s="505">
        <v>2.20000004768371</v>
      </c>
      <c r="AC48" s="541"/>
      <c r="AD48" s="514"/>
      <c r="AE48" s="505">
        <v>2.2999999523162802</v>
      </c>
      <c r="AF48" s="538">
        <v>770</v>
      </c>
      <c r="AG48" s="508">
        <v>790</v>
      </c>
      <c r="AH48" s="508">
        <v>705</v>
      </c>
      <c r="AI48" s="516"/>
      <c r="AJ48" s="508">
        <v>220</v>
      </c>
      <c r="AK48" s="517"/>
      <c r="AL48" s="540"/>
      <c r="AM48" s="508">
        <v>705</v>
      </c>
      <c r="AN48" s="517"/>
      <c r="AO48" s="541"/>
      <c r="AP48" s="508">
        <v>23</v>
      </c>
      <c r="AQ48" s="514"/>
      <c r="AR48" s="520"/>
      <c r="AS48" s="520"/>
    </row>
    <row r="49" spans="1:45" s="500" customFormat="1" x14ac:dyDescent="0.25">
      <c r="A49" s="544" t="s">
        <v>136</v>
      </c>
      <c r="B49" s="545"/>
      <c r="C49" s="546">
        <v>13.699999809265099</v>
      </c>
      <c r="D49" s="546">
        <v>13.619999885559</v>
      </c>
      <c r="E49" s="547"/>
      <c r="F49" s="548">
        <v>405</v>
      </c>
      <c r="G49" s="549">
        <v>380</v>
      </c>
      <c r="H49" s="545"/>
      <c r="I49" s="546">
        <v>76.300003051757798</v>
      </c>
      <c r="J49" s="546">
        <v>75.699996948242102</v>
      </c>
      <c r="K49" s="550"/>
      <c r="L49" s="551">
        <v>0.43000000715255698</v>
      </c>
      <c r="M49" s="551">
        <v>0.41999998688697798</v>
      </c>
      <c r="N49" s="547"/>
      <c r="O49" s="546">
        <v>6.3000001907348597</v>
      </c>
      <c r="P49" s="546">
        <v>6.5</v>
      </c>
      <c r="Q49" s="545"/>
      <c r="R49" s="546">
        <v>63.599998474121001</v>
      </c>
      <c r="S49" s="546">
        <v>65.199996948242102</v>
      </c>
      <c r="T49" s="552"/>
      <c r="U49" s="546">
        <v>5.5</v>
      </c>
      <c r="V49" s="546">
        <v>5</v>
      </c>
      <c r="W49" s="553"/>
      <c r="X49" s="546">
        <v>10.5</v>
      </c>
      <c r="Y49" s="546">
        <v>8</v>
      </c>
      <c r="Z49" s="545"/>
      <c r="AA49" s="546">
        <v>3</v>
      </c>
      <c r="AB49" s="546">
        <v>2.2999999523162802</v>
      </c>
      <c r="AC49" s="554"/>
      <c r="AD49" s="555"/>
      <c r="AE49" s="546">
        <v>2.5999999046325599</v>
      </c>
      <c r="AF49" s="547"/>
      <c r="AG49" s="549">
        <v>920</v>
      </c>
      <c r="AH49" s="549">
        <v>840</v>
      </c>
      <c r="AI49" s="556"/>
      <c r="AJ49" s="549">
        <v>220</v>
      </c>
      <c r="AK49" s="557"/>
      <c r="AL49" s="547"/>
      <c r="AM49" s="549">
        <v>720</v>
      </c>
      <c r="AN49" s="557"/>
      <c r="AO49" s="554"/>
      <c r="AP49" s="549">
        <v>23</v>
      </c>
      <c r="AQ49" s="555"/>
      <c r="AR49" s="520"/>
      <c r="AS49" s="520"/>
    </row>
    <row r="50" spans="1:45" x14ac:dyDescent="0.25">
      <c r="AD50" s="313"/>
    </row>
    <row r="51" spans="1:45" x14ac:dyDescent="0.25">
      <c r="A51" s="482" t="s">
        <v>130</v>
      </c>
      <c r="AD51" s="313"/>
    </row>
    <row r="52" spans="1:45" s="1" customFormat="1" ht="20.100000000000001" customHeight="1" thickBot="1" x14ac:dyDescent="0.4">
      <c r="A52" s="277" t="s">
        <v>100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</row>
    <row r="53" spans="1:45" s="1" customFormat="1" ht="15" customHeight="1" x14ac:dyDescent="0.25">
      <c r="A53" s="702" t="s">
        <v>37</v>
      </c>
      <c r="B53" s="705" t="s">
        <v>38</v>
      </c>
      <c r="C53" s="705"/>
      <c r="D53" s="705"/>
      <c r="E53" s="705"/>
      <c r="F53" s="705"/>
      <c r="G53" s="706"/>
      <c r="H53" s="705" t="s">
        <v>39</v>
      </c>
      <c r="I53" s="705"/>
      <c r="J53" s="705"/>
      <c r="K53" s="705"/>
      <c r="L53" s="705"/>
      <c r="M53" s="705"/>
      <c r="N53" s="705"/>
      <c r="O53" s="705"/>
      <c r="P53" s="706"/>
      <c r="Q53" s="705" t="s">
        <v>40</v>
      </c>
      <c r="R53" s="705"/>
      <c r="S53" s="705"/>
      <c r="T53" s="705"/>
      <c r="U53" s="705"/>
      <c r="V53" s="705"/>
      <c r="W53" s="705"/>
      <c r="X53" s="705"/>
      <c r="Y53" s="706"/>
      <c r="Z53" s="705" t="s">
        <v>63</v>
      </c>
      <c r="AA53" s="705"/>
      <c r="AB53" s="705"/>
      <c r="AC53" s="705"/>
      <c r="AD53" s="705"/>
      <c r="AE53" s="705"/>
      <c r="AF53" s="705"/>
      <c r="AG53" s="705"/>
      <c r="AH53" s="706"/>
      <c r="AI53" s="705" t="s">
        <v>41</v>
      </c>
      <c r="AJ53" s="705"/>
      <c r="AK53" s="705"/>
      <c r="AL53" s="705"/>
      <c r="AM53" s="705"/>
      <c r="AN53" s="705"/>
      <c r="AO53" s="705"/>
      <c r="AP53" s="705"/>
      <c r="AQ53" s="705"/>
      <c r="AR53" s="209"/>
    </row>
    <row r="54" spans="1:45" s="1" customFormat="1" ht="15" customHeight="1" x14ac:dyDescent="0.25">
      <c r="A54" s="703"/>
      <c r="B54" s="707" t="s">
        <v>42</v>
      </c>
      <c r="C54" s="707"/>
      <c r="D54" s="708"/>
      <c r="E54" s="707" t="s">
        <v>43</v>
      </c>
      <c r="F54" s="707"/>
      <c r="G54" s="709"/>
      <c r="H54" s="707" t="s">
        <v>44</v>
      </c>
      <c r="I54" s="707"/>
      <c r="J54" s="708"/>
      <c r="K54" s="710" t="s">
        <v>45</v>
      </c>
      <c r="L54" s="707"/>
      <c r="M54" s="708"/>
      <c r="N54" s="707" t="s">
        <v>46</v>
      </c>
      <c r="O54" s="707"/>
      <c r="P54" s="709"/>
      <c r="Q54" s="707" t="s">
        <v>47</v>
      </c>
      <c r="R54" s="707"/>
      <c r="S54" s="708"/>
      <c r="T54" s="710" t="s">
        <v>48</v>
      </c>
      <c r="U54" s="707"/>
      <c r="V54" s="708"/>
      <c r="W54" s="707" t="s">
        <v>49</v>
      </c>
      <c r="X54" s="707"/>
      <c r="Y54" s="709"/>
      <c r="Z54" s="707" t="s">
        <v>50</v>
      </c>
      <c r="AA54" s="707"/>
      <c r="AB54" s="708"/>
      <c r="AC54" s="710" t="s">
        <v>51</v>
      </c>
      <c r="AD54" s="707"/>
      <c r="AE54" s="708"/>
      <c r="AF54" s="707" t="s">
        <v>52</v>
      </c>
      <c r="AG54" s="707"/>
      <c r="AH54" s="709"/>
      <c r="AI54" s="707" t="s">
        <v>53</v>
      </c>
      <c r="AJ54" s="707"/>
      <c r="AK54" s="708"/>
      <c r="AL54" s="710" t="s">
        <v>54</v>
      </c>
      <c r="AM54" s="707"/>
      <c r="AN54" s="708"/>
      <c r="AO54" s="707" t="s">
        <v>55</v>
      </c>
      <c r="AP54" s="707"/>
      <c r="AQ54" s="707"/>
      <c r="AR54" s="209"/>
    </row>
    <row r="55" spans="1:45" s="1" customFormat="1" ht="15" customHeight="1" thickBot="1" x14ac:dyDescent="0.3">
      <c r="A55" s="704"/>
      <c r="B55" s="210">
        <v>2004</v>
      </c>
      <c r="C55" s="210">
        <v>2005</v>
      </c>
      <c r="D55" s="211">
        <v>2006</v>
      </c>
      <c r="E55" s="210">
        <v>2004</v>
      </c>
      <c r="F55" s="210">
        <v>2005</v>
      </c>
      <c r="G55" s="211">
        <v>2006</v>
      </c>
      <c r="H55" s="210">
        <v>2004</v>
      </c>
      <c r="I55" s="210">
        <v>2005</v>
      </c>
      <c r="J55" s="211">
        <v>2006</v>
      </c>
      <c r="K55" s="210">
        <v>2004</v>
      </c>
      <c r="L55" s="210">
        <v>2005</v>
      </c>
      <c r="M55" s="211">
        <v>2006</v>
      </c>
      <c r="N55" s="210">
        <v>2004</v>
      </c>
      <c r="O55" s="210">
        <v>2005</v>
      </c>
      <c r="P55" s="211">
        <v>2006</v>
      </c>
      <c r="Q55" s="210">
        <v>2004</v>
      </c>
      <c r="R55" s="210">
        <v>2005</v>
      </c>
      <c r="S55" s="211">
        <v>2006</v>
      </c>
      <c r="T55" s="210">
        <v>2004</v>
      </c>
      <c r="U55" s="210">
        <v>2005</v>
      </c>
      <c r="V55" s="211">
        <v>2006</v>
      </c>
      <c r="W55" s="210">
        <v>2004</v>
      </c>
      <c r="X55" s="210">
        <v>2005</v>
      </c>
      <c r="Y55" s="211">
        <v>2006</v>
      </c>
      <c r="Z55" s="210">
        <v>2004</v>
      </c>
      <c r="AA55" s="210">
        <v>2005</v>
      </c>
      <c r="AB55" s="211">
        <v>2006</v>
      </c>
      <c r="AC55" s="210">
        <v>2004</v>
      </c>
      <c r="AD55" s="210">
        <v>2005</v>
      </c>
      <c r="AE55" s="211">
        <v>2006</v>
      </c>
      <c r="AF55" s="210">
        <v>2004</v>
      </c>
      <c r="AG55" s="210">
        <v>2005</v>
      </c>
      <c r="AH55" s="211">
        <v>2006</v>
      </c>
      <c r="AI55" s="210">
        <v>2004</v>
      </c>
      <c r="AJ55" s="210">
        <v>2005</v>
      </c>
      <c r="AK55" s="211">
        <v>2006</v>
      </c>
      <c r="AL55" s="210">
        <v>2004</v>
      </c>
      <c r="AM55" s="210">
        <v>2005</v>
      </c>
      <c r="AN55" s="211">
        <v>2006</v>
      </c>
      <c r="AO55" s="210">
        <v>2004</v>
      </c>
      <c r="AP55" s="210">
        <v>2005</v>
      </c>
      <c r="AQ55" s="210">
        <v>2006</v>
      </c>
      <c r="AR55" s="209"/>
    </row>
    <row r="56" spans="1:45" s="278" customFormat="1" ht="15" customHeight="1" x14ac:dyDescent="0.25">
      <c r="A56" s="214" t="s">
        <v>62</v>
      </c>
      <c r="B56" s="215">
        <v>14.300000190734863</v>
      </c>
      <c r="C56" s="215">
        <v>13.260000228881836</v>
      </c>
      <c r="D56" s="225">
        <v>13.920000076293945</v>
      </c>
      <c r="E56" s="217">
        <v>405</v>
      </c>
      <c r="F56" s="218">
        <v>390</v>
      </c>
      <c r="G56" s="279">
        <v>370</v>
      </c>
      <c r="H56" s="220">
        <v>76.400001525878906</v>
      </c>
      <c r="I56" s="215">
        <v>75.900001525878906</v>
      </c>
      <c r="J56" s="280">
        <v>75.800003051757813</v>
      </c>
      <c r="K56" s="221">
        <v>0.44999998807907104</v>
      </c>
      <c r="L56" s="222">
        <v>0.46000000834465027</v>
      </c>
      <c r="M56" s="281">
        <v>0.43000000715255737</v>
      </c>
      <c r="N56" s="217">
        <v>8.8999996185302734</v>
      </c>
      <c r="O56" s="215">
        <v>8.1000003814697266</v>
      </c>
      <c r="P56" s="280">
        <v>8.5</v>
      </c>
      <c r="Q56" s="220">
        <v>70.400001525878906</v>
      </c>
      <c r="R56" s="215">
        <v>67.099998474121094</v>
      </c>
      <c r="S56" s="280">
        <v>65.900001525878906</v>
      </c>
      <c r="T56" s="224">
        <v>5.5</v>
      </c>
      <c r="U56" s="215">
        <v>5.25</v>
      </c>
      <c r="V56" s="280">
        <v>6.25</v>
      </c>
      <c r="W56" s="224">
        <v>7.5</v>
      </c>
      <c r="X56" s="215">
        <v>7.5</v>
      </c>
      <c r="Y56" s="280">
        <v>10.5</v>
      </c>
      <c r="Z56" s="220">
        <v>3.7999999523162842</v>
      </c>
      <c r="AA56" s="215">
        <v>3.2999999523162842</v>
      </c>
      <c r="AB56" s="280">
        <v>4.0999999046325684</v>
      </c>
      <c r="AC56" s="224">
        <v>7.4000000953674316</v>
      </c>
      <c r="AD56" s="215">
        <v>5.6999998092651367</v>
      </c>
      <c r="AE56" s="280">
        <v>6.3000001907348633</v>
      </c>
      <c r="AF56" s="226">
        <v>1045</v>
      </c>
      <c r="AG56" s="282">
        <v>1120</v>
      </c>
      <c r="AH56" s="279">
        <v>1145</v>
      </c>
      <c r="AI56" s="229"/>
      <c r="AJ56" s="230"/>
      <c r="AK56" s="231"/>
      <c r="AL56" s="232"/>
      <c r="AM56" s="230"/>
      <c r="AN56" s="231"/>
      <c r="AO56" s="230"/>
      <c r="AP56" s="230"/>
      <c r="AQ56" s="230"/>
      <c r="AR56" s="245"/>
    </row>
    <row r="57" spans="1:45" s="278" customFormat="1" ht="15" customHeight="1" thickBot="1" x14ac:dyDescent="0.3">
      <c r="A57" s="233" t="s">
        <v>56</v>
      </c>
      <c r="B57" s="234">
        <f t="shared" ref="B57:AH57" si="4">AVERAGE(B58:B62)</f>
        <v>14.171999931335449</v>
      </c>
      <c r="C57" s="234">
        <f t="shared" si="4"/>
        <v>13.070000076293946</v>
      </c>
      <c r="D57" s="234">
        <f t="shared" si="4"/>
        <v>13.745999908447265</v>
      </c>
      <c r="E57" s="235">
        <f t="shared" si="4"/>
        <v>360</v>
      </c>
      <c r="F57" s="236">
        <f t="shared" si="4"/>
        <v>377</v>
      </c>
      <c r="G57" s="236">
        <f t="shared" si="4"/>
        <v>383</v>
      </c>
      <c r="H57" s="237">
        <f t="shared" si="4"/>
        <v>75.83999938964844</v>
      </c>
      <c r="I57" s="234">
        <f t="shared" si="4"/>
        <v>74.939999389648435</v>
      </c>
      <c r="J57" s="234">
        <f t="shared" si="4"/>
        <v>75.179998779296881</v>
      </c>
      <c r="K57" s="238">
        <f t="shared" si="4"/>
        <v>0.45399999618530273</v>
      </c>
      <c r="L57" s="239">
        <f t="shared" si="4"/>
        <v>0.45600000023841858</v>
      </c>
      <c r="M57" s="239">
        <f t="shared" si="4"/>
        <v>0.42799999117851256</v>
      </c>
      <c r="N57" s="240">
        <f t="shared" si="4"/>
        <v>7.7999999046325685</v>
      </c>
      <c r="O57" s="234">
        <f t="shared" si="4"/>
        <v>8.020000076293945</v>
      </c>
      <c r="P57" s="234">
        <f t="shared" si="4"/>
        <v>7.9000000953674316</v>
      </c>
      <c r="Q57" s="237">
        <f t="shared" si="4"/>
        <v>68.120001220703131</v>
      </c>
      <c r="R57" s="234">
        <f t="shared" si="4"/>
        <v>67.019999694824222</v>
      </c>
      <c r="S57" s="234">
        <f t="shared" si="4"/>
        <v>64.899999237060541</v>
      </c>
      <c r="T57" s="240">
        <f t="shared" si="4"/>
        <v>5.65</v>
      </c>
      <c r="U57" s="234">
        <f t="shared" si="4"/>
        <v>6</v>
      </c>
      <c r="V57" s="234">
        <f t="shared" si="4"/>
        <v>6.3</v>
      </c>
      <c r="W57" s="240">
        <f t="shared" si="4"/>
        <v>8</v>
      </c>
      <c r="X57" s="234">
        <f t="shared" si="4"/>
        <v>9</v>
      </c>
      <c r="Y57" s="234">
        <f t="shared" si="4"/>
        <v>20.65</v>
      </c>
      <c r="Z57" s="237">
        <f t="shared" si="4"/>
        <v>4.2200000286102295</v>
      </c>
      <c r="AA57" s="234">
        <f t="shared" si="4"/>
        <v>3.4800000190734863</v>
      </c>
      <c r="AB57" s="234">
        <f t="shared" si="4"/>
        <v>4.520000076293945</v>
      </c>
      <c r="AC57" s="240">
        <f t="shared" si="4"/>
        <v>7.4200000762939453</v>
      </c>
      <c r="AD57" s="234">
        <f t="shared" si="4"/>
        <v>5.8</v>
      </c>
      <c r="AE57" s="234">
        <f t="shared" si="4"/>
        <v>6.7199999809265138</v>
      </c>
      <c r="AF57" s="235">
        <f t="shared" si="4"/>
        <v>1083</v>
      </c>
      <c r="AG57" s="241">
        <f t="shared" si="4"/>
        <v>1086</v>
      </c>
      <c r="AH57" s="241">
        <f t="shared" si="4"/>
        <v>1165</v>
      </c>
      <c r="AI57" s="242"/>
      <c r="AJ57" s="243"/>
      <c r="AK57" s="244"/>
      <c r="AL57" s="243"/>
      <c r="AM57" s="243"/>
      <c r="AN57" s="244"/>
      <c r="AO57" s="243"/>
      <c r="AP57" s="243"/>
      <c r="AQ57" s="243"/>
      <c r="AR57" s="245"/>
    </row>
    <row r="58" spans="1:45" s="278" customFormat="1" ht="15" customHeight="1" x14ac:dyDescent="0.25">
      <c r="A58" s="283" t="s">
        <v>57</v>
      </c>
      <c r="B58" s="215">
        <v>13.899999618530273</v>
      </c>
      <c r="C58" s="284">
        <v>13.170000076293945</v>
      </c>
      <c r="D58" s="280">
        <v>13.770000457763672</v>
      </c>
      <c r="E58" s="226">
        <v>330</v>
      </c>
      <c r="F58" s="218">
        <v>385</v>
      </c>
      <c r="G58" s="279">
        <v>380</v>
      </c>
      <c r="H58" s="247">
        <v>75.199996948242187</v>
      </c>
      <c r="I58" s="215">
        <v>74.099998474121094</v>
      </c>
      <c r="J58" s="280">
        <v>74.099998474121094</v>
      </c>
      <c r="K58" s="248">
        <v>0.47999998927116394</v>
      </c>
      <c r="L58" s="222">
        <v>0.47999998927116394</v>
      </c>
      <c r="M58" s="281">
        <v>0.41999998688697815</v>
      </c>
      <c r="N58" s="249">
        <v>8.1999998092651367</v>
      </c>
      <c r="O58" s="215">
        <v>8</v>
      </c>
      <c r="P58" s="280">
        <v>8.1000003814697266</v>
      </c>
      <c r="Q58" s="247">
        <v>67.800003051757813</v>
      </c>
      <c r="R58" s="215">
        <v>66.800003051757813</v>
      </c>
      <c r="S58" s="280">
        <v>65.099998474121094</v>
      </c>
      <c r="T58" s="249">
        <v>4</v>
      </c>
      <c r="U58" s="215">
        <v>5.75</v>
      </c>
      <c r="V58" s="280">
        <v>6.5</v>
      </c>
      <c r="W58" s="249">
        <v>6.5</v>
      </c>
      <c r="X58" s="215">
        <v>8</v>
      </c>
      <c r="Y58" s="280">
        <v>13</v>
      </c>
      <c r="Z58" s="247">
        <v>3.7000000476837158</v>
      </c>
      <c r="AA58" s="215">
        <v>3</v>
      </c>
      <c r="AB58" s="280">
        <v>4.0999999046325684</v>
      </c>
      <c r="AC58" s="249">
        <v>6.9000000953674316</v>
      </c>
      <c r="AD58" s="215">
        <v>4.5</v>
      </c>
      <c r="AE58" s="280">
        <v>6.4000000953674316</v>
      </c>
      <c r="AF58" s="250">
        <v>1095</v>
      </c>
      <c r="AG58" s="227">
        <v>1105</v>
      </c>
      <c r="AH58" s="279">
        <v>1135</v>
      </c>
      <c r="AI58" s="251"/>
      <c r="AJ58" s="245"/>
      <c r="AK58" s="252"/>
      <c r="AL58" s="253"/>
      <c r="AM58" s="245"/>
      <c r="AN58" s="252"/>
      <c r="AO58" s="245"/>
      <c r="AP58" s="245"/>
      <c r="AQ58" s="245"/>
      <c r="AR58" s="245"/>
    </row>
    <row r="59" spans="1:45" s="278" customFormat="1" ht="15" customHeight="1" x14ac:dyDescent="0.25">
      <c r="A59" s="283" t="s">
        <v>58</v>
      </c>
      <c r="B59" s="215">
        <v>14.529999732971191</v>
      </c>
      <c r="C59" s="284">
        <v>13.289999961853027</v>
      </c>
      <c r="D59" s="280">
        <v>13.699999809265137</v>
      </c>
      <c r="E59" s="250">
        <v>375</v>
      </c>
      <c r="F59" s="218">
        <v>410</v>
      </c>
      <c r="G59" s="279">
        <v>365</v>
      </c>
      <c r="H59" s="247">
        <v>76.199996948242188</v>
      </c>
      <c r="I59" s="215">
        <v>75.099998474121094</v>
      </c>
      <c r="J59" s="280">
        <v>76</v>
      </c>
      <c r="K59" s="248">
        <v>0.44999998807907104</v>
      </c>
      <c r="L59" s="222">
        <v>0.46000000834465027</v>
      </c>
      <c r="M59" s="281">
        <v>0.43999999761581421</v>
      </c>
      <c r="N59" s="249">
        <v>8.3000001907348633</v>
      </c>
      <c r="O59" s="215">
        <v>8.3000001907348633</v>
      </c>
      <c r="P59" s="280">
        <v>8.5</v>
      </c>
      <c r="Q59" s="247">
        <v>70</v>
      </c>
      <c r="R59" s="215">
        <v>68.199996948242188</v>
      </c>
      <c r="S59" s="280">
        <v>65.699996948242188</v>
      </c>
      <c r="T59" s="249">
        <v>5.5</v>
      </c>
      <c r="U59" s="215">
        <v>6</v>
      </c>
      <c r="V59" s="280">
        <v>5.25</v>
      </c>
      <c r="W59" s="249">
        <v>6.5</v>
      </c>
      <c r="X59" s="215">
        <v>9</v>
      </c>
      <c r="Y59" s="280">
        <v>9</v>
      </c>
      <c r="Z59" s="247">
        <v>4.0999999046325684</v>
      </c>
      <c r="AA59" s="215">
        <v>3.2999999523162842</v>
      </c>
      <c r="AB59" s="280">
        <v>3.9000000953674316</v>
      </c>
      <c r="AC59" s="249">
        <v>6.8000001907348633</v>
      </c>
      <c r="AD59" s="215">
        <v>6.5999999046325684</v>
      </c>
      <c r="AE59" s="280">
        <v>5.5999999046325684</v>
      </c>
      <c r="AF59" s="250">
        <v>1045</v>
      </c>
      <c r="AG59" s="227">
        <v>1085</v>
      </c>
      <c r="AH59" s="279">
        <v>1125</v>
      </c>
      <c r="AI59" s="251"/>
      <c r="AJ59" s="245"/>
      <c r="AK59" s="252"/>
      <c r="AL59" s="253"/>
      <c r="AM59" s="245"/>
      <c r="AN59" s="252"/>
      <c r="AO59" s="245"/>
      <c r="AP59" s="245"/>
      <c r="AQ59" s="245"/>
      <c r="AR59" s="245"/>
    </row>
    <row r="60" spans="1:45" s="278" customFormat="1" ht="15" customHeight="1" x14ac:dyDescent="0.25">
      <c r="A60" s="283" t="s">
        <v>59</v>
      </c>
      <c r="B60" s="215">
        <v>14.880000114440918</v>
      </c>
      <c r="C60" s="284">
        <v>13.239999771118164</v>
      </c>
      <c r="D60" s="280">
        <v>14.439999580383301</v>
      </c>
      <c r="E60" s="250">
        <v>355</v>
      </c>
      <c r="F60" s="218">
        <v>360</v>
      </c>
      <c r="G60" s="279">
        <v>380</v>
      </c>
      <c r="H60" s="247">
        <v>75.800003051757813</v>
      </c>
      <c r="I60" s="215">
        <v>74.599998474121094</v>
      </c>
      <c r="J60" s="280">
        <v>74.699996948242187</v>
      </c>
      <c r="K60" s="248">
        <v>0.43000000715255737</v>
      </c>
      <c r="L60" s="222">
        <v>0.44999998807907104</v>
      </c>
      <c r="M60" s="281">
        <v>0.41999998688697815</v>
      </c>
      <c r="N60" s="249">
        <v>7</v>
      </c>
      <c r="O60" s="215">
        <v>7.6999998092651367</v>
      </c>
      <c r="P60" s="280">
        <v>7.0999999046325684</v>
      </c>
      <c r="Q60" s="247">
        <v>68.099998474121094</v>
      </c>
      <c r="R60" s="215">
        <v>67</v>
      </c>
      <c r="S60" s="280">
        <v>64.900001525878906</v>
      </c>
      <c r="T60" s="249">
        <v>6.25</v>
      </c>
      <c r="U60" s="215">
        <v>6.75</v>
      </c>
      <c r="V60" s="280">
        <v>9</v>
      </c>
      <c r="W60" s="249">
        <v>8.25</v>
      </c>
      <c r="X60" s="215">
        <v>9</v>
      </c>
      <c r="Y60" s="280">
        <v>32</v>
      </c>
      <c r="Z60" s="247">
        <v>3.9000000953674316</v>
      </c>
      <c r="AA60" s="215">
        <v>3.2000000476837158</v>
      </c>
      <c r="AB60" s="280">
        <v>4.5</v>
      </c>
      <c r="AC60" s="249">
        <v>7.6999998092651367</v>
      </c>
      <c r="AD60" s="215">
        <v>5.0999999046325684</v>
      </c>
      <c r="AE60" s="280">
        <v>6.5</v>
      </c>
      <c r="AF60" s="250">
        <v>1125</v>
      </c>
      <c r="AG60" s="227">
        <v>1125</v>
      </c>
      <c r="AH60" s="279">
        <v>1220</v>
      </c>
      <c r="AI60" s="251"/>
      <c r="AJ60" s="245"/>
      <c r="AK60" s="252"/>
      <c r="AL60" s="253"/>
      <c r="AM60" s="245"/>
      <c r="AN60" s="252"/>
      <c r="AO60" s="245"/>
      <c r="AP60" s="245"/>
      <c r="AQ60" s="245"/>
      <c r="AR60" s="245"/>
    </row>
    <row r="61" spans="1:45" s="278" customFormat="1" ht="15" customHeight="1" x14ac:dyDescent="0.25">
      <c r="A61" s="283" t="s">
        <v>60</v>
      </c>
      <c r="B61" s="215">
        <v>14.220000267028809</v>
      </c>
      <c r="C61" s="284">
        <v>13.050000190734863</v>
      </c>
      <c r="D61" s="280">
        <v>13.979999542236328</v>
      </c>
      <c r="E61" s="250">
        <v>385</v>
      </c>
      <c r="F61" s="218">
        <v>355</v>
      </c>
      <c r="G61" s="279">
        <v>410</v>
      </c>
      <c r="H61" s="247">
        <v>75.699996948242188</v>
      </c>
      <c r="I61" s="215">
        <v>75.5</v>
      </c>
      <c r="J61" s="280">
        <v>75.699996948242188</v>
      </c>
      <c r="K61" s="248">
        <v>0.43999999761581421</v>
      </c>
      <c r="L61" s="222">
        <v>0.46000000834465027</v>
      </c>
      <c r="M61" s="281">
        <v>0.41999998688697815</v>
      </c>
      <c r="N61" s="249">
        <v>7.0999999046325684</v>
      </c>
      <c r="O61" s="215">
        <v>8</v>
      </c>
      <c r="P61" s="280">
        <v>7.3000001907348633</v>
      </c>
      <c r="Q61" s="247">
        <v>66.400001525878906</v>
      </c>
      <c r="R61" s="215">
        <v>66.099998474121094</v>
      </c>
      <c r="S61" s="280">
        <v>63.200000762939453</v>
      </c>
      <c r="T61" s="249">
        <v>6.5</v>
      </c>
      <c r="U61" s="215">
        <v>5.5</v>
      </c>
      <c r="V61" s="280">
        <v>4</v>
      </c>
      <c r="W61" s="249">
        <v>10.25</v>
      </c>
      <c r="X61" s="215">
        <v>10</v>
      </c>
      <c r="Y61" s="280">
        <v>20.75</v>
      </c>
      <c r="Z61" s="247">
        <v>4.5999999046325684</v>
      </c>
      <c r="AA61" s="215">
        <v>4</v>
      </c>
      <c r="AB61" s="280">
        <v>5.3000001907348633</v>
      </c>
      <c r="AC61" s="249">
        <v>8.1000003814697266</v>
      </c>
      <c r="AD61" s="215">
        <v>6.5</v>
      </c>
      <c r="AE61" s="280">
        <v>8</v>
      </c>
      <c r="AF61" s="250">
        <v>1090</v>
      </c>
      <c r="AG61" s="227">
        <v>1090</v>
      </c>
      <c r="AH61" s="279">
        <v>1200</v>
      </c>
      <c r="AI61" s="251"/>
      <c r="AJ61" s="245"/>
      <c r="AK61" s="252"/>
      <c r="AL61" s="253"/>
      <c r="AM61" s="245"/>
      <c r="AN61" s="252"/>
      <c r="AO61" s="245"/>
      <c r="AP61" s="245"/>
      <c r="AQ61" s="245"/>
      <c r="AR61" s="245"/>
    </row>
    <row r="62" spans="1:45" s="278" customFormat="1" ht="15" customHeight="1" x14ac:dyDescent="0.25">
      <c r="A62" s="285" t="s">
        <v>101</v>
      </c>
      <c r="B62" s="286">
        <v>13.329999923706055</v>
      </c>
      <c r="C62" s="287">
        <v>12.600000381469727</v>
      </c>
      <c r="D62" s="288">
        <v>12.840000152587891</v>
      </c>
      <c r="E62" s="289">
        <v>355</v>
      </c>
      <c r="F62" s="290">
        <v>375</v>
      </c>
      <c r="G62" s="291">
        <v>380</v>
      </c>
      <c r="H62" s="292">
        <v>76.300003051757813</v>
      </c>
      <c r="I62" s="286">
        <v>75.400001525878906</v>
      </c>
      <c r="J62" s="288">
        <v>75.400001525878906</v>
      </c>
      <c r="K62" s="293">
        <v>0.4699999988079071</v>
      </c>
      <c r="L62" s="294">
        <v>0.43000000715255737</v>
      </c>
      <c r="M62" s="295">
        <v>0.43999999761581421</v>
      </c>
      <c r="N62" s="296">
        <v>8.3999996185302734</v>
      </c>
      <c r="O62" s="286">
        <v>8.1000003814697266</v>
      </c>
      <c r="P62" s="288">
        <v>8.5</v>
      </c>
      <c r="Q62" s="292">
        <v>68.300003051757813</v>
      </c>
      <c r="R62" s="286">
        <v>67</v>
      </c>
      <c r="S62" s="288">
        <v>65.599998474121094</v>
      </c>
      <c r="T62" s="296">
        <v>6</v>
      </c>
      <c r="U62" s="286">
        <v>6</v>
      </c>
      <c r="V62" s="288">
        <v>6.75</v>
      </c>
      <c r="W62" s="296">
        <v>8.5</v>
      </c>
      <c r="X62" s="286">
        <v>9</v>
      </c>
      <c r="Y62" s="288">
        <v>28.5</v>
      </c>
      <c r="Z62" s="292">
        <v>4.8000001907348633</v>
      </c>
      <c r="AA62" s="286">
        <v>3.9000000953674316</v>
      </c>
      <c r="AB62" s="288">
        <v>4.8000001907348633</v>
      </c>
      <c r="AC62" s="296">
        <v>7.5999999046325684</v>
      </c>
      <c r="AD62" s="286">
        <v>6.3000001907348633</v>
      </c>
      <c r="AE62" s="288">
        <v>7.0999999046325684</v>
      </c>
      <c r="AF62" s="289">
        <v>1060</v>
      </c>
      <c r="AG62" s="297">
        <v>1025</v>
      </c>
      <c r="AH62" s="291">
        <v>1145</v>
      </c>
      <c r="AI62" s="274"/>
      <c r="AJ62" s="275"/>
      <c r="AK62" s="276"/>
      <c r="AL62" s="298"/>
      <c r="AM62" s="275"/>
      <c r="AN62" s="276"/>
      <c r="AO62" s="275"/>
      <c r="AP62" s="275"/>
      <c r="AQ62" s="275"/>
      <c r="AR62" s="245"/>
    </row>
    <row r="64" spans="1:45" x14ac:dyDescent="0.25">
      <c r="A64" s="482" t="s">
        <v>121</v>
      </c>
    </row>
    <row r="65" spans="1:44" ht="21.75" thickBot="1" x14ac:dyDescent="0.4">
      <c r="A65" s="299" t="s">
        <v>109</v>
      </c>
    </row>
    <row r="66" spans="1:44" ht="15.75" x14ac:dyDescent="0.25">
      <c r="A66" s="702" t="s">
        <v>37</v>
      </c>
      <c r="B66" s="705" t="s">
        <v>38</v>
      </c>
      <c r="C66" s="705"/>
      <c r="D66" s="705"/>
      <c r="E66" s="705"/>
      <c r="F66" s="705"/>
      <c r="G66" s="706"/>
      <c r="H66" s="705" t="s">
        <v>39</v>
      </c>
      <c r="I66" s="705"/>
      <c r="J66" s="705"/>
      <c r="K66" s="705"/>
      <c r="L66" s="705"/>
      <c r="M66" s="705"/>
      <c r="N66" s="705"/>
      <c r="O66" s="705"/>
      <c r="P66" s="706"/>
      <c r="Q66" s="705" t="s">
        <v>40</v>
      </c>
      <c r="R66" s="705"/>
      <c r="S66" s="705"/>
      <c r="T66" s="705"/>
      <c r="U66" s="705"/>
      <c r="V66" s="705"/>
      <c r="W66" s="705"/>
      <c r="X66" s="705"/>
      <c r="Y66" s="706"/>
      <c r="Z66" s="705" t="s">
        <v>95</v>
      </c>
      <c r="AA66" s="705"/>
      <c r="AB66" s="705"/>
      <c r="AC66" s="705"/>
      <c r="AD66" s="705"/>
      <c r="AE66" s="705"/>
      <c r="AF66" s="705"/>
      <c r="AG66" s="705"/>
      <c r="AH66" s="706"/>
      <c r="AI66" s="705" t="s">
        <v>41</v>
      </c>
      <c r="AJ66" s="705"/>
      <c r="AK66" s="705"/>
      <c r="AL66" s="705"/>
      <c r="AM66" s="705"/>
      <c r="AN66" s="705"/>
      <c r="AO66" s="705"/>
      <c r="AP66" s="705"/>
      <c r="AQ66" s="705"/>
    </row>
    <row r="67" spans="1:44" ht="15.75" x14ac:dyDescent="0.25">
      <c r="A67" s="703"/>
      <c r="B67" s="707" t="s">
        <v>42</v>
      </c>
      <c r="C67" s="707"/>
      <c r="D67" s="708"/>
      <c r="E67" s="707" t="s">
        <v>43</v>
      </c>
      <c r="F67" s="707"/>
      <c r="G67" s="709"/>
      <c r="H67" s="707" t="s">
        <v>44</v>
      </c>
      <c r="I67" s="707"/>
      <c r="J67" s="708"/>
      <c r="K67" s="710" t="s">
        <v>45</v>
      </c>
      <c r="L67" s="707"/>
      <c r="M67" s="708"/>
      <c r="N67" s="707" t="s">
        <v>46</v>
      </c>
      <c r="O67" s="707"/>
      <c r="P67" s="709"/>
      <c r="Q67" s="707" t="s">
        <v>47</v>
      </c>
      <c r="R67" s="707"/>
      <c r="S67" s="708"/>
      <c r="T67" s="710" t="s">
        <v>48</v>
      </c>
      <c r="U67" s="707"/>
      <c r="V67" s="708"/>
      <c r="W67" s="707" t="s">
        <v>49</v>
      </c>
      <c r="X67" s="707"/>
      <c r="Y67" s="709"/>
      <c r="Z67" s="707" t="s">
        <v>50</v>
      </c>
      <c r="AA67" s="707"/>
      <c r="AB67" s="708"/>
      <c r="AC67" s="710" t="s">
        <v>51</v>
      </c>
      <c r="AD67" s="707"/>
      <c r="AE67" s="708"/>
      <c r="AF67" s="707" t="s">
        <v>52</v>
      </c>
      <c r="AG67" s="707"/>
      <c r="AH67" s="709"/>
      <c r="AI67" s="707" t="s">
        <v>53</v>
      </c>
      <c r="AJ67" s="707"/>
      <c r="AK67" s="708"/>
      <c r="AL67" s="710" t="s">
        <v>54</v>
      </c>
      <c r="AM67" s="707"/>
      <c r="AN67" s="708"/>
      <c r="AO67" s="707" t="s">
        <v>55</v>
      </c>
      <c r="AP67" s="707"/>
      <c r="AQ67" s="707"/>
    </row>
    <row r="68" spans="1:44" ht="15.75" thickBot="1" x14ac:dyDescent="0.3">
      <c r="A68" s="704"/>
      <c r="B68" s="210">
        <v>2013</v>
      </c>
      <c r="C68" s="210">
        <v>2014</v>
      </c>
      <c r="D68" s="211"/>
      <c r="E68" s="210">
        <v>2013</v>
      </c>
      <c r="F68" s="210">
        <v>2014</v>
      </c>
      <c r="G68" s="211"/>
      <c r="H68" s="210">
        <v>2013</v>
      </c>
      <c r="I68" s="210">
        <v>2014</v>
      </c>
      <c r="J68" s="211"/>
      <c r="K68" s="210">
        <v>2013</v>
      </c>
      <c r="L68" s="210">
        <v>2014</v>
      </c>
      <c r="M68" s="211"/>
      <c r="N68" s="210">
        <v>2013</v>
      </c>
      <c r="O68" s="210">
        <v>2014</v>
      </c>
      <c r="P68" s="211"/>
      <c r="Q68" s="210">
        <v>2013</v>
      </c>
      <c r="R68" s="210">
        <v>2014</v>
      </c>
      <c r="S68" s="211"/>
      <c r="T68" s="210">
        <v>2013</v>
      </c>
      <c r="U68" s="210">
        <v>2014</v>
      </c>
      <c r="V68" s="211"/>
      <c r="W68" s="210">
        <v>2013</v>
      </c>
      <c r="X68" s="210">
        <v>2014</v>
      </c>
      <c r="Y68" s="211"/>
      <c r="Z68" s="210">
        <v>2013</v>
      </c>
      <c r="AA68" s="210">
        <v>2014</v>
      </c>
      <c r="AB68" s="211"/>
      <c r="AC68" s="210">
        <v>2013</v>
      </c>
      <c r="AD68" s="210" t="s">
        <v>105</v>
      </c>
      <c r="AE68" s="211"/>
      <c r="AF68" s="210">
        <v>2013</v>
      </c>
      <c r="AG68" s="210">
        <v>2014</v>
      </c>
      <c r="AH68" s="211"/>
      <c r="AI68" s="210">
        <v>2013</v>
      </c>
      <c r="AJ68" s="210">
        <v>2014</v>
      </c>
      <c r="AK68" s="211"/>
      <c r="AL68" s="210">
        <v>2013</v>
      </c>
      <c r="AM68" s="210">
        <v>2014</v>
      </c>
      <c r="AN68" s="211"/>
      <c r="AO68" s="210">
        <v>2013</v>
      </c>
      <c r="AP68" s="210">
        <v>2014</v>
      </c>
      <c r="AQ68" s="210"/>
    </row>
    <row r="69" spans="1:44" x14ac:dyDescent="0.25">
      <c r="A69" s="214" t="s">
        <v>107</v>
      </c>
      <c r="B69" s="215">
        <v>11.9</v>
      </c>
      <c r="C69" s="215">
        <v>13.4</v>
      </c>
      <c r="D69" s="225"/>
      <c r="E69" s="217">
        <v>425</v>
      </c>
      <c r="F69" s="218">
        <v>329</v>
      </c>
      <c r="G69" s="279"/>
      <c r="H69" s="220">
        <v>76.5</v>
      </c>
      <c r="I69" s="215">
        <v>78.099999999999994</v>
      </c>
      <c r="J69" s="280"/>
      <c r="K69" s="221">
        <v>0.41</v>
      </c>
      <c r="L69" s="222">
        <v>0.41</v>
      </c>
      <c r="M69" s="281"/>
      <c r="N69" s="217">
        <v>9.6</v>
      </c>
      <c r="O69" s="215">
        <v>19.8</v>
      </c>
      <c r="P69" s="280"/>
      <c r="Q69" s="220">
        <v>67.8</v>
      </c>
      <c r="R69" s="215">
        <v>62.7</v>
      </c>
      <c r="S69" s="280"/>
      <c r="T69" s="224">
        <v>5</v>
      </c>
      <c r="U69" s="215">
        <v>4.9000000000000004</v>
      </c>
      <c r="V69" s="280"/>
      <c r="W69" s="224">
        <v>8</v>
      </c>
      <c r="X69" s="215">
        <v>8.1999999999999993</v>
      </c>
      <c r="Y69" s="280"/>
      <c r="Z69" s="220">
        <v>2.2000000000000002</v>
      </c>
      <c r="AA69" s="215">
        <v>4.0999999999999996</v>
      </c>
      <c r="AB69" s="280"/>
      <c r="AC69" s="224">
        <v>4.3</v>
      </c>
      <c r="AD69" s="227">
        <v>158.9</v>
      </c>
      <c r="AE69" s="280"/>
      <c r="AF69" s="226">
        <v>860</v>
      </c>
      <c r="AG69" s="282">
        <v>933</v>
      </c>
      <c r="AH69" s="279"/>
      <c r="AI69" s="314">
        <v>72</v>
      </c>
      <c r="AJ69" s="309">
        <v>120</v>
      </c>
      <c r="AK69" s="311"/>
      <c r="AL69" s="256">
        <v>297</v>
      </c>
      <c r="AM69" s="309">
        <v>409</v>
      </c>
      <c r="AN69" s="311"/>
      <c r="AO69" s="309">
        <v>18.8</v>
      </c>
      <c r="AP69" s="309">
        <v>22.3</v>
      </c>
      <c r="AQ69" s="309"/>
      <c r="AR69" s="315"/>
    </row>
    <row r="70" spans="1:44" ht="15.75" thickBot="1" x14ac:dyDescent="0.3">
      <c r="A70" s="233" t="s">
        <v>56</v>
      </c>
      <c r="B70" s="234">
        <f t="shared" ref="B70:AQ70" si="5">AVERAGE(B71:B74)</f>
        <v>12.8</v>
      </c>
      <c r="C70" s="234">
        <f t="shared" si="5"/>
        <v>13.531731335180925</v>
      </c>
      <c r="D70" s="234" t="e">
        <f t="shared" si="5"/>
        <v>#DIV/0!</v>
      </c>
      <c r="E70" s="235">
        <f t="shared" si="5"/>
        <v>431.25</v>
      </c>
      <c r="F70" s="236">
        <f t="shared" si="5"/>
        <v>333.01609502804149</v>
      </c>
      <c r="G70" s="236" t="e">
        <f t="shared" si="5"/>
        <v>#DIV/0!</v>
      </c>
      <c r="H70" s="237">
        <f t="shared" si="5"/>
        <v>75.899999999999991</v>
      </c>
      <c r="I70" s="234">
        <f t="shared" si="5"/>
        <v>76.63138576930082</v>
      </c>
      <c r="J70" s="234" t="e">
        <f t="shared" si="5"/>
        <v>#DIV/0!</v>
      </c>
      <c r="K70" s="238">
        <f t="shared" si="5"/>
        <v>0.41499999999999998</v>
      </c>
      <c r="L70" s="239">
        <f t="shared" si="5"/>
        <v>0.42819514326041619</v>
      </c>
      <c r="M70" s="239" t="e">
        <f t="shared" si="5"/>
        <v>#DIV/0!</v>
      </c>
      <c r="N70" s="240">
        <f t="shared" si="5"/>
        <v>8.1000000000000014</v>
      </c>
      <c r="O70" s="234">
        <f t="shared" si="5"/>
        <v>18.125</v>
      </c>
      <c r="P70" s="234" t="e">
        <f t="shared" si="5"/>
        <v>#DIV/0!</v>
      </c>
      <c r="Q70" s="237">
        <f t="shared" si="5"/>
        <v>66.55</v>
      </c>
      <c r="R70" s="234">
        <f t="shared" si="5"/>
        <v>61.043265613003193</v>
      </c>
      <c r="S70" s="234" t="e">
        <f t="shared" si="5"/>
        <v>#DIV/0!</v>
      </c>
      <c r="T70" s="240">
        <f t="shared" si="5"/>
        <v>7.4375</v>
      </c>
      <c r="U70" s="234">
        <f t="shared" si="5"/>
        <v>6.9999999999999991</v>
      </c>
      <c r="V70" s="234" t="e">
        <f t="shared" si="5"/>
        <v>#DIV/0!</v>
      </c>
      <c r="W70" s="240">
        <f t="shared" si="5"/>
        <v>15.625</v>
      </c>
      <c r="X70" s="234">
        <f t="shared" si="5"/>
        <v>12.05</v>
      </c>
      <c r="Y70" s="234" t="e">
        <f t="shared" si="5"/>
        <v>#DIV/0!</v>
      </c>
      <c r="Z70" s="237">
        <f t="shared" si="5"/>
        <v>2.5250000000000004</v>
      </c>
      <c r="AA70" s="234">
        <f t="shared" si="5"/>
        <v>5.5762499999999999</v>
      </c>
      <c r="AB70" s="234" t="e">
        <f t="shared" si="5"/>
        <v>#DIV/0!</v>
      </c>
      <c r="AC70" s="240">
        <f t="shared" si="5"/>
        <v>5</v>
      </c>
      <c r="AD70" s="236">
        <f t="shared" si="5"/>
        <v>169.07499999999999</v>
      </c>
      <c r="AE70" s="234" t="e">
        <f t="shared" si="5"/>
        <v>#DIV/0!</v>
      </c>
      <c r="AF70" s="235">
        <f t="shared" si="5"/>
        <v>890</v>
      </c>
      <c r="AG70" s="241">
        <f t="shared" si="5"/>
        <v>928.71249999999998</v>
      </c>
      <c r="AH70" s="307" t="e">
        <f t="shared" si="5"/>
        <v>#DIV/0!</v>
      </c>
      <c r="AI70" s="241">
        <f t="shared" si="5"/>
        <v>106.75</v>
      </c>
      <c r="AJ70" s="241">
        <f t="shared" si="5"/>
        <v>146.25</v>
      </c>
      <c r="AK70" s="308" t="e">
        <f t="shared" si="5"/>
        <v>#DIV/0!</v>
      </c>
      <c r="AL70" s="241">
        <f t="shared" si="5"/>
        <v>466</v>
      </c>
      <c r="AM70" s="241">
        <f t="shared" si="5"/>
        <v>566.25</v>
      </c>
      <c r="AN70" s="308" t="e">
        <f t="shared" si="5"/>
        <v>#DIV/0!</v>
      </c>
      <c r="AO70" s="234">
        <f t="shared" si="5"/>
        <v>18.350000000000001</v>
      </c>
      <c r="AP70" s="234">
        <f t="shared" si="5"/>
        <v>20.225000000000001</v>
      </c>
      <c r="AQ70" s="241" t="e">
        <f t="shared" si="5"/>
        <v>#DIV/0!</v>
      </c>
    </row>
    <row r="71" spans="1:44" x14ac:dyDescent="0.25">
      <c r="A71" s="283" t="s">
        <v>102</v>
      </c>
      <c r="B71" s="215">
        <v>12.2</v>
      </c>
      <c r="C71" s="284">
        <v>13.13191779631231</v>
      </c>
      <c r="D71" s="280"/>
      <c r="E71" s="226">
        <v>405</v>
      </c>
      <c r="F71" s="218">
        <v>314.38151543993894</v>
      </c>
      <c r="G71" s="279"/>
      <c r="H71" s="247">
        <v>75.3</v>
      </c>
      <c r="I71" s="215">
        <v>77.109602327837052</v>
      </c>
      <c r="J71" s="280"/>
      <c r="K71" s="248">
        <v>0.46</v>
      </c>
      <c r="L71" s="222">
        <v>0.44563133246552533</v>
      </c>
      <c r="M71" s="281"/>
      <c r="N71" s="249">
        <v>8.4</v>
      </c>
      <c r="O71" s="215">
        <v>17.600000000000001</v>
      </c>
      <c r="P71" s="280"/>
      <c r="Q71" s="247">
        <v>66.8</v>
      </c>
      <c r="R71" s="215">
        <v>60.954512981917595</v>
      </c>
      <c r="S71" s="280"/>
      <c r="T71" s="249">
        <v>6.75</v>
      </c>
      <c r="U71" s="215">
        <v>7.2</v>
      </c>
      <c r="V71" s="280"/>
      <c r="W71" s="249">
        <v>11</v>
      </c>
      <c r="X71" s="215">
        <v>11.1</v>
      </c>
      <c r="Y71" s="280"/>
      <c r="Z71" s="247">
        <v>2.1</v>
      </c>
      <c r="AA71" s="215">
        <v>5.34</v>
      </c>
      <c r="AB71" s="280"/>
      <c r="AC71" s="249">
        <v>4.0999999999999996</v>
      </c>
      <c r="AD71" s="227">
        <v>165.05</v>
      </c>
      <c r="AE71" s="280"/>
      <c r="AF71" s="250">
        <v>920</v>
      </c>
      <c r="AG71" s="227">
        <v>994.8</v>
      </c>
      <c r="AH71" s="279"/>
      <c r="AI71" s="305">
        <v>99</v>
      </c>
      <c r="AJ71" s="309">
        <v>134</v>
      </c>
      <c r="AK71" s="311"/>
      <c r="AL71" s="256">
        <v>436</v>
      </c>
      <c r="AM71" s="309">
        <v>503</v>
      </c>
      <c r="AN71" s="311"/>
      <c r="AO71" s="310">
        <v>18.100000000000001</v>
      </c>
      <c r="AP71" s="310">
        <v>20.3</v>
      </c>
      <c r="AQ71" s="309"/>
    </row>
    <row r="72" spans="1:44" x14ac:dyDescent="0.25">
      <c r="A72" s="283" t="s">
        <v>1</v>
      </c>
      <c r="B72" s="215">
        <v>12.8</v>
      </c>
      <c r="C72" s="284">
        <v>12.989942624780296</v>
      </c>
      <c r="D72" s="280"/>
      <c r="E72" s="250">
        <v>435</v>
      </c>
      <c r="F72" s="218">
        <v>335.58672043173397</v>
      </c>
      <c r="G72" s="279"/>
      <c r="H72" s="247">
        <v>76.400000000000006</v>
      </c>
      <c r="I72" s="215">
        <v>77.280467039649722</v>
      </c>
      <c r="J72" s="280"/>
      <c r="K72" s="248">
        <v>0.38</v>
      </c>
      <c r="L72" s="222">
        <v>0.40089538822321114</v>
      </c>
      <c r="M72" s="281"/>
      <c r="N72" s="249">
        <v>6.7</v>
      </c>
      <c r="O72" s="215">
        <v>18</v>
      </c>
      <c r="P72" s="280"/>
      <c r="Q72" s="247">
        <v>63.1</v>
      </c>
      <c r="R72" s="215">
        <v>58.008262933738841</v>
      </c>
      <c r="S72" s="280"/>
      <c r="T72" s="249">
        <v>6</v>
      </c>
      <c r="U72" s="215">
        <v>5</v>
      </c>
      <c r="V72" s="280"/>
      <c r="W72" s="249">
        <v>10.5</v>
      </c>
      <c r="X72" s="215">
        <v>10</v>
      </c>
      <c r="Y72" s="280"/>
      <c r="Z72" s="247">
        <v>2.2000000000000002</v>
      </c>
      <c r="AA72" s="215">
        <v>5.835</v>
      </c>
      <c r="AB72" s="280"/>
      <c r="AC72" s="249">
        <v>3.9</v>
      </c>
      <c r="AD72" s="227">
        <v>150.55000000000001</v>
      </c>
      <c r="AE72" s="280"/>
      <c r="AF72" s="250">
        <v>840</v>
      </c>
      <c r="AG72" s="227">
        <v>848.55</v>
      </c>
      <c r="AH72" s="279"/>
      <c r="AI72" s="305">
        <v>93</v>
      </c>
      <c r="AJ72" s="309">
        <v>118</v>
      </c>
      <c r="AK72" s="311"/>
      <c r="AL72" s="256">
        <v>401</v>
      </c>
      <c r="AM72" s="309">
        <v>513</v>
      </c>
      <c r="AN72" s="311"/>
      <c r="AO72" s="310">
        <v>18.399999999999999</v>
      </c>
      <c r="AP72" s="310">
        <v>18.2</v>
      </c>
      <c r="AQ72" s="309"/>
    </row>
    <row r="73" spans="1:44" x14ac:dyDescent="0.25">
      <c r="A73" s="283" t="s">
        <v>104</v>
      </c>
      <c r="B73" s="215">
        <v>12.7</v>
      </c>
      <c r="C73" s="284">
        <v>13.305064919631098</v>
      </c>
      <c r="D73" s="280"/>
      <c r="E73" s="250">
        <v>475</v>
      </c>
      <c r="F73" s="218">
        <v>390.09614424049295</v>
      </c>
      <c r="G73" s="279"/>
      <c r="H73" s="247">
        <v>76.099999999999994</v>
      </c>
      <c r="I73" s="215">
        <v>76.83547370971651</v>
      </c>
      <c r="J73" s="280"/>
      <c r="K73" s="248">
        <v>0.41</v>
      </c>
      <c r="L73" s="222">
        <v>0.43625385235292841</v>
      </c>
      <c r="M73" s="281"/>
      <c r="N73" s="249">
        <v>7.8</v>
      </c>
      <c r="O73" s="215">
        <v>20.399999999999999</v>
      </c>
      <c r="P73" s="280"/>
      <c r="Q73" s="247">
        <v>66.5</v>
      </c>
      <c r="R73" s="215">
        <v>61.210286536356342</v>
      </c>
      <c r="S73" s="280"/>
      <c r="T73" s="249">
        <v>6.5</v>
      </c>
      <c r="U73" s="215">
        <v>7.1</v>
      </c>
      <c r="V73" s="280"/>
      <c r="W73" s="249">
        <v>24</v>
      </c>
      <c r="X73" s="215">
        <v>14.9</v>
      </c>
      <c r="Y73" s="280"/>
      <c r="Z73" s="247">
        <v>2.6</v>
      </c>
      <c r="AA73" s="215">
        <v>5.93</v>
      </c>
      <c r="AB73" s="280"/>
      <c r="AC73" s="249">
        <v>5.4</v>
      </c>
      <c r="AD73" s="227">
        <v>165.2</v>
      </c>
      <c r="AE73" s="280"/>
      <c r="AF73" s="250">
        <v>875</v>
      </c>
      <c r="AG73" s="227">
        <v>858.5</v>
      </c>
      <c r="AH73" s="279"/>
      <c r="AI73" s="305">
        <v>96</v>
      </c>
      <c r="AJ73" s="309">
        <v>156</v>
      </c>
      <c r="AK73" s="311"/>
      <c r="AL73" s="256">
        <v>460</v>
      </c>
      <c r="AM73" s="309">
        <v>598</v>
      </c>
      <c r="AN73" s="311"/>
      <c r="AO73" s="310">
        <v>17.3</v>
      </c>
      <c r="AP73" s="310">
        <v>20.5</v>
      </c>
      <c r="AQ73" s="309"/>
    </row>
    <row r="74" spans="1:44" x14ac:dyDescent="0.25">
      <c r="A74" s="285" t="s">
        <v>103</v>
      </c>
      <c r="B74" s="286">
        <v>13.5</v>
      </c>
      <c r="C74" s="287">
        <v>14.7</v>
      </c>
      <c r="D74" s="288"/>
      <c r="E74" s="289">
        <v>410</v>
      </c>
      <c r="F74" s="290">
        <v>292</v>
      </c>
      <c r="G74" s="291"/>
      <c r="H74" s="292">
        <v>75.8</v>
      </c>
      <c r="I74" s="286">
        <v>75.3</v>
      </c>
      <c r="J74" s="288"/>
      <c r="K74" s="293">
        <v>0.41</v>
      </c>
      <c r="L74" s="294">
        <v>0.43</v>
      </c>
      <c r="M74" s="295"/>
      <c r="N74" s="296">
        <v>9.5</v>
      </c>
      <c r="O74" s="286">
        <v>16.5</v>
      </c>
      <c r="P74" s="288"/>
      <c r="Q74" s="292">
        <v>69.8</v>
      </c>
      <c r="R74" s="286">
        <v>64</v>
      </c>
      <c r="S74" s="288"/>
      <c r="T74" s="296">
        <v>10.5</v>
      </c>
      <c r="U74" s="286">
        <v>8.6999999999999993</v>
      </c>
      <c r="V74" s="288"/>
      <c r="W74" s="296">
        <v>17</v>
      </c>
      <c r="X74" s="286">
        <v>12.2</v>
      </c>
      <c r="Y74" s="288"/>
      <c r="Z74" s="292">
        <v>3.2</v>
      </c>
      <c r="AA74" s="286">
        <v>5.2</v>
      </c>
      <c r="AB74" s="288"/>
      <c r="AC74" s="296">
        <v>6.6</v>
      </c>
      <c r="AD74" s="297">
        <v>195.5</v>
      </c>
      <c r="AE74" s="288"/>
      <c r="AF74" s="289">
        <v>925</v>
      </c>
      <c r="AG74" s="297">
        <v>1013</v>
      </c>
      <c r="AH74" s="291"/>
      <c r="AI74" s="306">
        <v>139</v>
      </c>
      <c r="AJ74" s="287">
        <v>177</v>
      </c>
      <c r="AK74" s="312"/>
      <c r="AL74" s="267">
        <v>567</v>
      </c>
      <c r="AM74" s="287">
        <v>651</v>
      </c>
      <c r="AN74" s="312"/>
      <c r="AO74" s="262">
        <v>19.600000000000001</v>
      </c>
      <c r="AP74" s="262">
        <v>21.9</v>
      </c>
      <c r="AQ74" s="287"/>
    </row>
    <row r="75" spans="1:44" x14ac:dyDescent="0.25">
      <c r="AD75" s="313" t="s">
        <v>106</v>
      </c>
    </row>
  </sheetData>
  <mergeCells count="122">
    <mergeCell ref="AC26:AE26"/>
    <mergeCell ref="AF26:AH26"/>
    <mergeCell ref="AI26:AK26"/>
    <mergeCell ref="AL26:AN26"/>
    <mergeCell ref="AO26:AQ26"/>
    <mergeCell ref="A24:AQ24"/>
    <mergeCell ref="A25:A27"/>
    <mergeCell ref="B25:G25"/>
    <mergeCell ref="H25:P25"/>
    <mergeCell ref="Q25:Y25"/>
    <mergeCell ref="Z25:AH25"/>
    <mergeCell ref="AI25:AQ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39:A41"/>
    <mergeCell ref="B39:G39"/>
    <mergeCell ref="H39:P39"/>
    <mergeCell ref="Q39:Y39"/>
    <mergeCell ref="Z39:AH39"/>
    <mergeCell ref="AI66:AQ66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66:A68"/>
    <mergeCell ref="B66:G66"/>
    <mergeCell ref="H66:P66"/>
    <mergeCell ref="Q66:Y66"/>
    <mergeCell ref="Z66:AH66"/>
    <mergeCell ref="A1:AQ1"/>
    <mergeCell ref="A2:A4"/>
    <mergeCell ref="B2:G2"/>
    <mergeCell ref="H2:P2"/>
    <mergeCell ref="Q2:Y2"/>
    <mergeCell ref="Z2:AH2"/>
    <mergeCell ref="AI2:AQ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53:A55"/>
    <mergeCell ref="B53:G53"/>
    <mergeCell ref="H53:P53"/>
    <mergeCell ref="Q53:Y53"/>
    <mergeCell ref="Z53:AH53"/>
    <mergeCell ref="AC3:AE3"/>
    <mergeCell ref="AF3:AH3"/>
    <mergeCell ref="AI3:AK3"/>
    <mergeCell ref="AL3:AN3"/>
    <mergeCell ref="AO3:AQ3"/>
    <mergeCell ref="AI53:AQ53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I39:AQ39"/>
    <mergeCell ref="B40:D40"/>
    <mergeCell ref="E40:G40"/>
    <mergeCell ref="H40:J40"/>
    <mergeCell ref="K40:M40"/>
    <mergeCell ref="N40:P40"/>
    <mergeCell ref="A14:A16"/>
    <mergeCell ref="B14:G14"/>
    <mergeCell ref="H14:P14"/>
    <mergeCell ref="Q14:Y14"/>
    <mergeCell ref="Z14:AH14"/>
    <mergeCell ref="AI14:AQ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</mergeCells>
  <pageMargins left="0.75" right="0.25" top="0.75" bottom="0.75" header="0.3" footer="0.3"/>
  <pageSetup paperSize="5" scale="57" fitToHeight="0" orientation="landscape" r:id="rId1"/>
  <headerFooter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="70" zoomScaleNormal="75" zoomScaleSheetLayoutView="70" workbookViewId="0">
      <pane xSplit="2" ySplit="15" topLeftCell="C16" activePane="bottomRight" state="frozen"/>
      <selection activeCell="G28" sqref="G28"/>
      <selection pane="topRight" activeCell="G28" sqref="G28"/>
      <selection pane="bottomLeft" activeCell="G28" sqref="G28"/>
      <selection pane="bottomRight" activeCell="S12" sqref="S12"/>
    </sheetView>
  </sheetViews>
  <sheetFormatPr defaultRowHeight="15" x14ac:dyDescent="0.25"/>
  <cols>
    <col min="1" max="1" width="6.7109375" style="164" customWidth="1"/>
    <col min="2" max="2" width="26.5703125" style="33" customWidth="1"/>
    <col min="3" max="3" width="14.7109375" style="33" customWidth="1"/>
    <col min="4" max="5" width="2.7109375" style="160" customWidth="1"/>
    <col min="6" max="6" width="3.42578125" style="160" customWidth="1"/>
    <col min="7" max="7" width="2.7109375" style="160" customWidth="1"/>
    <col min="8" max="8" width="25.7109375" style="33" customWidth="1"/>
    <col min="9" max="11" width="8.7109375" style="33" customWidth="1"/>
    <col min="12" max="12" width="9.5703125" style="33" customWidth="1"/>
    <col min="13" max="13" width="9.85546875" style="33" customWidth="1"/>
    <col min="14" max="20" width="8.7109375" style="33" customWidth="1"/>
    <col min="21" max="23" width="8.7109375" style="164" customWidth="1"/>
    <col min="24" max="26" width="8.7109375" style="33" customWidth="1"/>
    <col min="27" max="16384" width="9.140625" style="33"/>
  </cols>
  <sheetData>
    <row r="1" spans="1:26" ht="18" customHeight="1" x14ac:dyDescent="0.25">
      <c r="B1" s="744" t="s">
        <v>64</v>
      </c>
      <c r="C1" s="747" t="s">
        <v>65</v>
      </c>
      <c r="D1" s="750" t="s">
        <v>66</v>
      </c>
      <c r="E1" s="728"/>
      <c r="F1" s="728"/>
      <c r="G1" s="728"/>
      <c r="H1" s="751" t="s">
        <v>9</v>
      </c>
      <c r="I1" s="752"/>
      <c r="J1" s="752"/>
      <c r="K1" s="752"/>
      <c r="L1" s="752"/>
      <c r="M1" s="753"/>
      <c r="N1" s="726" t="s">
        <v>21</v>
      </c>
      <c r="O1" s="727"/>
      <c r="P1" s="727"/>
      <c r="Q1" s="743"/>
      <c r="R1" s="726" t="s">
        <v>35</v>
      </c>
      <c r="S1" s="727"/>
      <c r="T1" s="727"/>
      <c r="U1" s="727"/>
      <c r="V1" s="727"/>
      <c r="W1" s="727"/>
      <c r="X1" s="319"/>
      <c r="Y1" s="319"/>
      <c r="Z1" s="323"/>
    </row>
    <row r="2" spans="1:26" ht="41.25" customHeight="1" x14ac:dyDescent="0.2">
      <c r="B2" s="745"/>
      <c r="C2" s="748"/>
      <c r="D2" s="759" t="s">
        <v>67</v>
      </c>
      <c r="E2" s="761" t="s">
        <v>68</v>
      </c>
      <c r="F2" s="761" t="s">
        <v>69</v>
      </c>
      <c r="G2" s="763" t="s">
        <v>70</v>
      </c>
      <c r="H2" s="765" t="s">
        <v>71</v>
      </c>
      <c r="I2" s="750" t="s">
        <v>10</v>
      </c>
      <c r="J2" s="728" t="s">
        <v>14</v>
      </c>
      <c r="K2" s="728" t="s">
        <v>15</v>
      </c>
      <c r="L2" s="754" t="s">
        <v>16</v>
      </c>
      <c r="M2" s="756" t="s">
        <v>20</v>
      </c>
      <c r="N2" s="739" t="s">
        <v>72</v>
      </c>
      <c r="O2" s="728" t="s">
        <v>73</v>
      </c>
      <c r="P2" s="728" t="s">
        <v>30</v>
      </c>
      <c r="Q2" s="730" t="s">
        <v>34</v>
      </c>
      <c r="R2" s="739" t="s">
        <v>36</v>
      </c>
      <c r="S2" s="735" t="s">
        <v>75</v>
      </c>
      <c r="T2" s="741" t="s">
        <v>76</v>
      </c>
      <c r="U2" s="735" t="s">
        <v>77</v>
      </c>
      <c r="V2" s="735" t="s">
        <v>78</v>
      </c>
      <c r="W2" s="737" t="s">
        <v>79</v>
      </c>
      <c r="X2" s="732" t="s">
        <v>74</v>
      </c>
      <c r="Y2" s="733"/>
      <c r="Z2" s="734"/>
    </row>
    <row r="3" spans="1:26" s="34" customFormat="1" ht="24.95" customHeight="1" thickBot="1" x14ac:dyDescent="0.3">
      <c r="A3" s="318"/>
      <c r="B3" s="746"/>
      <c r="C3" s="749"/>
      <c r="D3" s="760"/>
      <c r="E3" s="762"/>
      <c r="F3" s="762"/>
      <c r="G3" s="764"/>
      <c r="H3" s="766"/>
      <c r="I3" s="758"/>
      <c r="J3" s="729"/>
      <c r="K3" s="729"/>
      <c r="L3" s="755"/>
      <c r="M3" s="757"/>
      <c r="N3" s="740"/>
      <c r="O3" s="729"/>
      <c r="P3" s="729"/>
      <c r="Q3" s="731"/>
      <c r="R3" s="740"/>
      <c r="S3" s="736"/>
      <c r="T3" s="742"/>
      <c r="U3" s="736"/>
      <c r="V3" s="736"/>
      <c r="W3" s="738"/>
      <c r="X3" s="35" t="s">
        <v>80</v>
      </c>
      <c r="Y3" s="36" t="s">
        <v>81</v>
      </c>
      <c r="Z3" s="324" t="s">
        <v>82</v>
      </c>
    </row>
    <row r="4" spans="1:26" s="38" customFormat="1" ht="19.5" customHeight="1" thickBot="1" x14ac:dyDescent="0.3">
      <c r="A4" s="335"/>
      <c r="B4" s="39" t="s">
        <v>120</v>
      </c>
      <c r="C4" s="40"/>
      <c r="D4" s="41"/>
      <c r="E4" s="41"/>
      <c r="F4" s="41"/>
      <c r="G4" s="41"/>
      <c r="H4" s="40"/>
      <c r="I4" s="668" t="s">
        <v>142</v>
      </c>
      <c r="J4" s="42"/>
      <c r="K4" s="42"/>
      <c r="L4" s="43"/>
      <c r="M4" s="43"/>
      <c r="N4" s="668" t="s">
        <v>142</v>
      </c>
      <c r="O4" s="42"/>
      <c r="P4" s="42"/>
      <c r="Q4" s="42"/>
      <c r="R4" s="668" t="s">
        <v>142</v>
      </c>
      <c r="S4" s="44"/>
      <c r="T4" s="45"/>
      <c r="U4" s="44"/>
      <c r="V4" s="668" t="s">
        <v>142</v>
      </c>
      <c r="W4" s="44"/>
      <c r="X4" s="42"/>
      <c r="Y4" s="42"/>
      <c r="Z4" s="42"/>
    </row>
    <row r="5" spans="1:26" s="46" customFormat="1" ht="19.5" customHeight="1" x14ac:dyDescent="0.25">
      <c r="A5" s="336"/>
      <c r="B5" s="47" t="s">
        <v>83</v>
      </c>
      <c r="C5" s="48"/>
      <c r="D5" s="49"/>
      <c r="E5" s="49"/>
      <c r="F5" s="49"/>
      <c r="G5" s="50"/>
      <c r="H5" s="51"/>
      <c r="I5" s="345"/>
      <c r="J5" s="345"/>
      <c r="K5" s="346"/>
      <c r="L5" s="347"/>
      <c r="M5" s="348"/>
      <c r="N5" s="349"/>
      <c r="O5" s="345"/>
      <c r="P5" s="346"/>
      <c r="Q5" s="474">
        <v>-1.69</v>
      </c>
      <c r="R5" s="350"/>
      <c r="S5" s="53"/>
      <c r="T5" s="53"/>
      <c r="U5" s="54"/>
      <c r="V5" s="55">
        <v>100</v>
      </c>
      <c r="W5" s="56"/>
      <c r="X5" s="463">
        <v>2</v>
      </c>
      <c r="Y5" s="464">
        <v>-0.2</v>
      </c>
      <c r="Z5" s="325"/>
    </row>
    <row r="6" spans="1:26" s="46" customFormat="1" ht="20.100000000000001" customHeight="1" x14ac:dyDescent="0.25">
      <c r="A6" s="336"/>
      <c r="B6" s="57" t="s">
        <v>84</v>
      </c>
      <c r="C6" s="58"/>
      <c r="D6" s="59"/>
      <c r="E6" s="59"/>
      <c r="F6" s="59"/>
      <c r="G6" s="60"/>
      <c r="H6" s="61"/>
      <c r="I6" s="341"/>
      <c r="J6" s="341"/>
      <c r="K6" s="351"/>
      <c r="L6" s="352"/>
      <c r="M6" s="353"/>
      <c r="N6" s="354"/>
      <c r="O6" s="341"/>
      <c r="P6" s="351"/>
      <c r="Q6" s="475">
        <v>-0.8</v>
      </c>
      <c r="R6" s="355"/>
      <c r="S6" s="63"/>
      <c r="T6" s="63"/>
      <c r="U6" s="64"/>
      <c r="V6" s="55"/>
      <c r="W6" s="65"/>
      <c r="X6" s="463">
        <v>1</v>
      </c>
      <c r="Y6" s="464">
        <v>-0.1</v>
      </c>
      <c r="Z6" s="326"/>
    </row>
    <row r="7" spans="1:26" s="46" customFormat="1" ht="20.100000000000001" customHeight="1" x14ac:dyDescent="0.25">
      <c r="A7" s="336"/>
      <c r="B7" s="66" t="s">
        <v>85</v>
      </c>
      <c r="C7" s="67"/>
      <c r="D7" s="59"/>
      <c r="E7" s="59"/>
      <c r="F7" s="59"/>
      <c r="G7" s="60"/>
      <c r="H7" s="672"/>
      <c r="I7" s="145">
        <v>-1</v>
      </c>
      <c r="J7" s="145">
        <v>-1</v>
      </c>
      <c r="K7" s="145"/>
      <c r="L7" s="648">
        <v>-40</v>
      </c>
      <c r="M7" s="148"/>
      <c r="N7" s="669">
        <v>-0.8</v>
      </c>
      <c r="O7" s="145">
        <v>-0.8</v>
      </c>
      <c r="P7" s="476">
        <v>0.03</v>
      </c>
      <c r="Q7" s="475">
        <v>0.8</v>
      </c>
      <c r="R7" s="355">
        <v>-1</v>
      </c>
      <c r="S7" s="63"/>
      <c r="T7" s="63"/>
      <c r="U7" s="64"/>
      <c r="V7" s="55"/>
      <c r="W7" s="65"/>
      <c r="X7" s="463">
        <v>-1</v>
      </c>
      <c r="Y7" s="464">
        <v>0.1</v>
      </c>
      <c r="Z7" s="326"/>
    </row>
    <row r="8" spans="1:26" s="46" customFormat="1" ht="20.100000000000001" customHeight="1" thickBot="1" x14ac:dyDescent="0.3">
      <c r="A8" s="336"/>
      <c r="B8" s="68" t="s">
        <v>86</v>
      </c>
      <c r="C8" s="69"/>
      <c r="D8" s="70"/>
      <c r="E8" s="70"/>
      <c r="F8" s="70"/>
      <c r="G8" s="71"/>
      <c r="H8" s="673"/>
      <c r="I8" s="671">
        <v>-1.5</v>
      </c>
      <c r="J8" s="671">
        <v>-1.5</v>
      </c>
      <c r="K8" s="649"/>
      <c r="L8" s="650">
        <v>-80</v>
      </c>
      <c r="M8" s="651"/>
      <c r="N8" s="670">
        <v>-1.7</v>
      </c>
      <c r="O8" s="671">
        <v>-1.7</v>
      </c>
      <c r="P8" s="477">
        <v>0.06</v>
      </c>
      <c r="Q8" s="474">
        <v>1.69</v>
      </c>
      <c r="R8" s="773">
        <v>-1.5</v>
      </c>
      <c r="S8" s="73"/>
      <c r="T8" s="73"/>
      <c r="U8" s="74"/>
      <c r="V8" s="344">
        <v>-50</v>
      </c>
      <c r="W8" s="75"/>
      <c r="X8" s="465">
        <v>-2</v>
      </c>
      <c r="Y8" s="466">
        <v>0.2</v>
      </c>
      <c r="Z8" s="327"/>
    </row>
    <row r="9" spans="1:26" s="76" customFormat="1" ht="20.100000000000001" customHeight="1" thickBot="1" x14ac:dyDescent="0.3">
      <c r="A9" s="337"/>
      <c r="B9" s="77" t="s">
        <v>87</v>
      </c>
      <c r="C9" s="78"/>
      <c r="D9" s="79"/>
      <c r="E9" s="79"/>
      <c r="F9" s="79"/>
      <c r="G9" s="79"/>
      <c r="H9" s="80"/>
      <c r="I9" s="472" t="e">
        <f>ROUND(AVERAGE('CNHR 1st Year Data'!I16:I19),1)</f>
        <v>#DIV/0!</v>
      </c>
      <c r="J9" s="472" t="e">
        <f>ROUND((AVERAGE('CNHR 1st Year Data'!J16:J19)),1)</f>
        <v>#DIV/0!</v>
      </c>
      <c r="K9" s="81" t="e">
        <f>ROUND((AVERAGE('CNHR 1st Year Data'!K16:K19)),1)</f>
        <v>#DIV/0!</v>
      </c>
      <c r="L9" s="82" t="e">
        <f>MROUND((AVERAGE('CNHR 1st Year Data'!L16:L19)),5)</f>
        <v>#DIV/0!</v>
      </c>
      <c r="M9" s="83" t="e">
        <f>MROUND((AVERAGE('CNHR 1st Year Data'!M16:M19)),5)</f>
        <v>#DIV/0!</v>
      </c>
      <c r="N9" s="473" t="e">
        <f>ROUND((AVERAGE('CNHR 1st Year Data'!N16:N19)),1)</f>
        <v>#DIV/0!</v>
      </c>
      <c r="O9" s="472" t="e">
        <f>ROUND((AVERAGE('CNHR 1st Year Data'!O16:O19)),1)</f>
        <v>#DIV/0!</v>
      </c>
      <c r="P9" s="84" t="e">
        <f>ROUND(AVERAGE('CNHR 1st Year Data'!P16:P19),2)</f>
        <v>#DIV/0!</v>
      </c>
      <c r="Q9" s="85" t="e">
        <f>ROUND((AVERAGE('CNHR 1st Year Data'!Q16:Q19)),1)</f>
        <v>#DIV/0!</v>
      </c>
      <c r="R9" s="473" t="e">
        <f>ROUND(((AVERAGE('CNHR 1st Year Data'!R16:R19))),1)</f>
        <v>#DIV/0!</v>
      </c>
      <c r="S9" s="84" t="e">
        <f>MROUND((AVERAGE('CNHR 1st Year Data'!S16:S19)),0.25)</f>
        <v>#DIV/0!</v>
      </c>
      <c r="T9" s="81" t="e">
        <f>MROUND((AVERAGE('CNHR 1st Year Data'!T16:T19)),0.5)</f>
        <v>#DIV/0!</v>
      </c>
      <c r="U9" s="86" t="e">
        <f>MROUND((AVERAGE('CNHR 1st Year Data'!U16:U19)),1)</f>
        <v>#DIV/0!</v>
      </c>
      <c r="V9" s="86" t="e">
        <f>MROUND((AVERAGE('CNHR 1st Year Data'!V16:V19)),1)</f>
        <v>#DIV/0!</v>
      </c>
      <c r="W9" s="87" t="e">
        <f>ROUND((AVERAGE('CNHR 1st Year Data'!W16:W19)),1)</f>
        <v>#DIV/0!</v>
      </c>
      <c r="X9" s="462" t="e">
        <f>AVERAGE(X16:X19)</f>
        <v>#DIV/0!</v>
      </c>
      <c r="Y9" s="462" t="e">
        <f t="shared" ref="Y9:Z9" si="0">AVERAGE(Y16:Y19)</f>
        <v>#DIV/0!</v>
      </c>
      <c r="Z9" s="462" t="e">
        <f t="shared" si="0"/>
        <v>#DIV/0!</v>
      </c>
    </row>
    <row r="10" spans="1:26" s="38" customFormat="1" ht="20.100000000000001" customHeight="1" thickBot="1" x14ac:dyDescent="0.3">
      <c r="A10" s="335"/>
      <c r="B10" s="39" t="s">
        <v>150</v>
      </c>
      <c r="C10" s="40"/>
      <c r="D10" s="88"/>
      <c r="E10" s="88"/>
      <c r="F10" s="88"/>
      <c r="G10" s="88"/>
      <c r="H10" s="89"/>
      <c r="I10" s="90"/>
      <c r="J10" s="90"/>
      <c r="K10" s="90"/>
      <c r="L10" s="91"/>
      <c r="M10" s="91"/>
      <c r="N10" s="90"/>
      <c r="O10" s="90"/>
      <c r="P10" s="90"/>
      <c r="Q10" s="92"/>
      <c r="R10" s="93"/>
      <c r="S10" s="90"/>
      <c r="T10" s="90"/>
      <c r="U10" s="94"/>
      <c r="V10" s="94"/>
      <c r="W10" s="94"/>
      <c r="X10" s="92"/>
      <c r="Y10" s="92"/>
      <c r="Z10" s="92"/>
    </row>
    <row r="11" spans="1:26" s="95" customFormat="1" ht="20.100000000000001" customHeight="1" x14ac:dyDescent="0.25">
      <c r="A11" s="338"/>
      <c r="B11" s="47" t="s">
        <v>83</v>
      </c>
      <c r="C11" s="48"/>
      <c r="D11" s="49"/>
      <c r="E11" s="49"/>
      <c r="F11" s="49"/>
      <c r="G11" s="50"/>
      <c r="H11" s="51"/>
      <c r="I11" s="345"/>
      <c r="J11" s="345"/>
      <c r="K11" s="345"/>
      <c r="L11" s="347"/>
      <c r="M11" s="348"/>
      <c r="N11" s="349"/>
      <c r="O11" s="345"/>
      <c r="P11" s="346"/>
      <c r="Q11" s="474" t="e">
        <f t="shared" ref="Q11:Q14" si="1">Q$9+Q5</f>
        <v>#DIV/0!</v>
      </c>
      <c r="R11" s="52"/>
      <c r="S11" s="53"/>
      <c r="T11" s="53"/>
      <c r="U11" s="54"/>
      <c r="V11" s="481" t="e">
        <f>V5+V9</f>
        <v>#DIV/0!</v>
      </c>
      <c r="W11" s="96"/>
      <c r="X11" s="665" t="e">
        <f>X5+X$9</f>
        <v>#DIV/0!</v>
      </c>
      <c r="Y11" s="467" t="e">
        <f>Y5+Y$9</f>
        <v>#DIV/0!</v>
      </c>
      <c r="Z11" s="320"/>
    </row>
    <row r="12" spans="1:26" s="95" customFormat="1" ht="20.100000000000001" customHeight="1" x14ac:dyDescent="0.25">
      <c r="A12" s="338"/>
      <c r="B12" s="57" t="s">
        <v>84</v>
      </c>
      <c r="C12" s="58"/>
      <c r="D12" s="59"/>
      <c r="E12" s="59"/>
      <c r="F12" s="59"/>
      <c r="G12" s="60"/>
      <c r="H12" s="61"/>
      <c r="I12" s="341"/>
      <c r="J12" s="341"/>
      <c r="K12" s="341"/>
      <c r="L12" s="352"/>
      <c r="M12" s="353"/>
      <c r="N12" s="354"/>
      <c r="O12" s="341"/>
      <c r="P12" s="351"/>
      <c r="Q12" s="475" t="e">
        <f t="shared" si="1"/>
        <v>#DIV/0!</v>
      </c>
      <c r="R12" s="62"/>
      <c r="S12" s="63"/>
      <c r="T12" s="63"/>
      <c r="U12" s="64"/>
      <c r="V12" s="55"/>
      <c r="W12" s="97"/>
      <c r="X12" s="666" t="e">
        <f t="shared" ref="X12:Y14" si="2">X6+X$9</f>
        <v>#DIV/0!</v>
      </c>
      <c r="Y12" s="467" t="e">
        <f t="shared" si="2"/>
        <v>#DIV/0!</v>
      </c>
      <c r="Z12" s="321"/>
    </row>
    <row r="13" spans="1:26" s="95" customFormat="1" ht="20.100000000000001" customHeight="1" x14ac:dyDescent="0.25">
      <c r="A13" s="338"/>
      <c r="B13" s="66" t="s">
        <v>85</v>
      </c>
      <c r="C13" s="67"/>
      <c r="D13" s="59"/>
      <c r="E13" s="59"/>
      <c r="F13" s="59"/>
      <c r="G13" s="60"/>
      <c r="H13" s="61"/>
      <c r="I13" s="468">
        <f>I$17+I7</f>
        <v>-1</v>
      </c>
      <c r="J13" s="468">
        <f>J$17+J7</f>
        <v>-1</v>
      </c>
      <c r="K13" s="341"/>
      <c r="L13" s="470" t="e">
        <f>L$9+L7</f>
        <v>#DIV/0!</v>
      </c>
      <c r="M13" s="353"/>
      <c r="N13" s="479">
        <f>N$16+N7</f>
        <v>-0.8</v>
      </c>
      <c r="O13" s="468">
        <f>O$16+O7</f>
        <v>-0.8</v>
      </c>
      <c r="P13" s="476" t="e">
        <f t="shared" ref="P13:P14" si="3">P$9+P7</f>
        <v>#DIV/0!</v>
      </c>
      <c r="Q13" s="475" t="e">
        <f t="shared" si="1"/>
        <v>#DIV/0!</v>
      </c>
      <c r="R13" s="771"/>
      <c r="S13" s="63"/>
      <c r="T13" s="63"/>
      <c r="U13" s="64"/>
      <c r="V13" s="55"/>
      <c r="W13" s="97"/>
      <c r="X13" s="666" t="e">
        <f t="shared" si="2"/>
        <v>#DIV/0!</v>
      </c>
      <c r="Y13" s="467" t="e">
        <f t="shared" si="2"/>
        <v>#DIV/0!</v>
      </c>
      <c r="Z13" s="321"/>
    </row>
    <row r="14" spans="1:26" s="38" customFormat="1" ht="20.100000000000001" customHeight="1" thickBot="1" x14ac:dyDescent="0.3">
      <c r="A14" s="335"/>
      <c r="B14" s="68" t="s">
        <v>86</v>
      </c>
      <c r="C14" s="69"/>
      <c r="D14" s="70"/>
      <c r="E14" s="70"/>
      <c r="F14" s="70"/>
      <c r="G14" s="71"/>
      <c r="H14" s="72"/>
      <c r="I14" s="469">
        <f>I$17+I8</f>
        <v>-1.5</v>
      </c>
      <c r="J14" s="469">
        <f>J$17+J8</f>
        <v>-1.5</v>
      </c>
      <c r="K14" s="342"/>
      <c r="L14" s="471" t="e">
        <f>L$9+L8</f>
        <v>#DIV/0!</v>
      </c>
      <c r="M14" s="343"/>
      <c r="N14" s="480">
        <f>N$16+N8</f>
        <v>-1.7</v>
      </c>
      <c r="O14" s="469">
        <f>O$16+O8</f>
        <v>-1.7</v>
      </c>
      <c r="P14" s="478" t="e">
        <f t="shared" si="3"/>
        <v>#DIV/0!</v>
      </c>
      <c r="Q14" s="474" t="e">
        <f t="shared" si="1"/>
        <v>#DIV/0!</v>
      </c>
      <c r="R14" s="772"/>
      <c r="S14" s="73"/>
      <c r="T14" s="73"/>
      <c r="U14" s="74"/>
      <c r="V14" s="481">
        <f>V8+V19</f>
        <v>-50</v>
      </c>
      <c r="W14" s="98"/>
      <c r="X14" s="667" t="e">
        <f t="shared" si="2"/>
        <v>#DIV/0!</v>
      </c>
      <c r="Y14" s="467" t="e">
        <f t="shared" si="2"/>
        <v>#DIV/0!</v>
      </c>
      <c r="Z14" s="322"/>
    </row>
    <row r="15" spans="1:26" s="99" customFormat="1" ht="20.100000000000001" customHeight="1" thickBot="1" x14ac:dyDescent="0.3">
      <c r="A15" s="335" t="s">
        <v>88</v>
      </c>
      <c r="B15" s="100" t="s">
        <v>89</v>
      </c>
      <c r="C15" s="101"/>
      <c r="D15" s="102"/>
      <c r="E15" s="102"/>
      <c r="F15" s="102"/>
      <c r="G15" s="102"/>
      <c r="H15" s="101"/>
      <c r="I15" s="686"/>
      <c r="J15" s="686"/>
      <c r="K15" s="103"/>
      <c r="L15" s="104"/>
      <c r="M15" s="105"/>
      <c r="N15" s="686"/>
      <c r="O15" s="686"/>
      <c r="P15" s="103"/>
      <c r="Q15" s="103"/>
      <c r="R15" s="686"/>
      <c r="S15" s="106"/>
      <c r="T15" s="106"/>
      <c r="U15" s="107"/>
      <c r="V15" s="687"/>
      <c r="W15" s="107"/>
      <c r="X15" s="664"/>
      <c r="Y15" s="103"/>
      <c r="Z15" s="103"/>
    </row>
    <row r="16" spans="1:26" s="38" customFormat="1" ht="18" x14ac:dyDescent="0.25">
      <c r="A16" s="335"/>
      <c r="B16" s="357" t="s">
        <v>146</v>
      </c>
      <c r="C16" s="357" t="s">
        <v>147</v>
      </c>
      <c r="D16" s="109"/>
      <c r="E16" s="109"/>
      <c r="F16" s="109"/>
      <c r="G16" s="112"/>
      <c r="H16" s="358"/>
      <c r="I16" s="108"/>
      <c r="J16" s="108"/>
      <c r="K16" s="108"/>
      <c r="L16" s="109"/>
      <c r="M16" s="110"/>
      <c r="N16" s="684"/>
      <c r="O16" s="108"/>
      <c r="P16" s="111"/>
      <c r="Q16" s="108"/>
      <c r="R16" s="685"/>
      <c r="S16" s="109"/>
      <c r="T16" s="108"/>
      <c r="U16" s="109"/>
      <c r="V16" s="109"/>
      <c r="W16" s="112"/>
      <c r="X16" s="660"/>
      <c r="Y16" s="656"/>
      <c r="Z16" s="656"/>
    </row>
    <row r="17" spans="1:26" s="38" customFormat="1" ht="18" x14ac:dyDescent="0.25">
      <c r="A17" s="335"/>
      <c r="B17" s="359" t="s">
        <v>148</v>
      </c>
      <c r="C17" s="359" t="s">
        <v>1</v>
      </c>
      <c r="D17" s="121"/>
      <c r="E17" s="121"/>
      <c r="F17" s="121"/>
      <c r="G17" s="360"/>
      <c r="H17" s="361"/>
      <c r="I17" s="113"/>
      <c r="J17" s="113"/>
      <c r="K17" s="114"/>
      <c r="L17" s="115"/>
      <c r="M17" s="116"/>
      <c r="N17" s="117"/>
      <c r="O17" s="113"/>
      <c r="P17" s="118"/>
      <c r="Q17" s="113"/>
      <c r="R17" s="117"/>
      <c r="S17" s="120"/>
      <c r="T17" s="114"/>
      <c r="U17" s="115"/>
      <c r="V17" s="115"/>
      <c r="W17" s="122"/>
      <c r="X17" s="661"/>
      <c r="Y17" s="652"/>
      <c r="Z17" s="653"/>
    </row>
    <row r="18" spans="1:26" s="38" customFormat="1" ht="18" x14ac:dyDescent="0.25">
      <c r="A18" s="335"/>
      <c r="B18" s="359" t="s">
        <v>149</v>
      </c>
      <c r="C18" s="359" t="s">
        <v>0</v>
      </c>
      <c r="D18" s="121"/>
      <c r="E18" s="121"/>
      <c r="F18" s="121"/>
      <c r="G18" s="360"/>
      <c r="H18" s="361"/>
      <c r="I18" s="113"/>
      <c r="J18" s="113"/>
      <c r="K18" s="114"/>
      <c r="L18" s="115"/>
      <c r="M18" s="116"/>
      <c r="N18" s="117"/>
      <c r="O18" s="113"/>
      <c r="P18" s="118"/>
      <c r="Q18" s="113"/>
      <c r="R18" s="119"/>
      <c r="S18" s="120"/>
      <c r="T18" s="121"/>
      <c r="U18" s="115"/>
      <c r="V18" s="115"/>
      <c r="W18" s="122"/>
      <c r="X18" s="661"/>
      <c r="Y18" s="652"/>
      <c r="Z18" s="652"/>
    </row>
    <row r="19" spans="1:26" s="38" customFormat="1" ht="18.75" thickBot="1" x14ac:dyDescent="0.3">
      <c r="A19" s="335"/>
      <c r="B19" s="362"/>
      <c r="C19" s="362"/>
      <c r="D19" s="129"/>
      <c r="E19" s="129"/>
      <c r="F19" s="129"/>
      <c r="G19" s="363"/>
      <c r="H19" s="364"/>
      <c r="I19" s="123"/>
      <c r="J19" s="123"/>
      <c r="K19" s="124"/>
      <c r="L19" s="125"/>
      <c r="M19" s="126"/>
      <c r="N19" s="127"/>
      <c r="O19" s="123"/>
      <c r="P19" s="642"/>
      <c r="Q19" s="123"/>
      <c r="R19" s="128"/>
      <c r="S19" s="129"/>
      <c r="T19" s="129"/>
      <c r="U19" s="125"/>
      <c r="V19" s="125"/>
      <c r="W19" s="130"/>
      <c r="X19" s="662"/>
      <c r="Y19" s="658"/>
      <c r="Z19" s="659"/>
    </row>
    <row r="20" spans="1:26" s="38" customFormat="1" ht="18" x14ac:dyDescent="0.25">
      <c r="A20" s="335"/>
      <c r="B20" s="365"/>
      <c r="C20" s="365" t="s">
        <v>114</v>
      </c>
      <c r="D20" s="131"/>
      <c r="E20" s="131"/>
      <c r="F20" s="131"/>
      <c r="G20" s="132"/>
      <c r="H20" s="366"/>
      <c r="I20" s="133"/>
      <c r="J20" s="133"/>
      <c r="K20" s="133"/>
      <c r="L20" s="134"/>
      <c r="M20" s="135"/>
      <c r="N20" s="136"/>
      <c r="O20" s="133"/>
      <c r="P20" s="137"/>
      <c r="Q20" s="133"/>
      <c r="R20" s="138"/>
      <c r="S20" s="137"/>
      <c r="T20" s="133"/>
      <c r="U20" s="134"/>
      <c r="V20" s="134"/>
      <c r="W20" s="139"/>
      <c r="X20" s="663"/>
      <c r="Y20" s="657"/>
      <c r="Z20" s="657"/>
    </row>
    <row r="21" spans="1:26" s="38" customFormat="1" ht="18" x14ac:dyDescent="0.25">
      <c r="A21" s="335"/>
      <c r="B21" s="367"/>
      <c r="C21" s="365" t="s">
        <v>114</v>
      </c>
      <c r="D21" s="142"/>
      <c r="E21" s="142"/>
      <c r="F21" s="142"/>
      <c r="G21" s="143"/>
      <c r="H21" s="368"/>
      <c r="I21" s="133"/>
      <c r="J21" s="133"/>
      <c r="K21" s="145"/>
      <c r="L21" s="134"/>
      <c r="M21" s="135"/>
      <c r="N21" s="136"/>
      <c r="O21" s="133"/>
      <c r="P21" s="137"/>
      <c r="Q21" s="133"/>
      <c r="R21" s="138"/>
      <c r="S21" s="146"/>
      <c r="T21" s="145"/>
      <c r="U21" s="134"/>
      <c r="V21" s="134"/>
      <c r="W21" s="140"/>
      <c r="X21" s="645"/>
      <c r="Y21" s="643"/>
      <c r="Z21" s="643"/>
    </row>
    <row r="22" spans="1:26" s="38" customFormat="1" ht="18" x14ac:dyDescent="0.25">
      <c r="A22" s="335"/>
      <c r="B22" s="367"/>
      <c r="C22" s="365" t="s">
        <v>114</v>
      </c>
      <c r="D22" s="142"/>
      <c r="E22" s="142"/>
      <c r="F22" s="142"/>
      <c r="G22" s="143"/>
      <c r="H22" s="368"/>
      <c r="I22" s="133"/>
      <c r="J22" s="133"/>
      <c r="K22" s="145"/>
      <c r="L22" s="134"/>
      <c r="M22" s="135"/>
      <c r="N22" s="136"/>
      <c r="O22" s="133"/>
      <c r="P22" s="137"/>
      <c r="Q22" s="133"/>
      <c r="R22" s="138"/>
      <c r="S22" s="146"/>
      <c r="T22" s="145"/>
      <c r="U22" s="134"/>
      <c r="V22" s="134"/>
      <c r="W22" s="139"/>
      <c r="X22" s="645"/>
      <c r="Y22" s="643"/>
      <c r="Z22" s="643"/>
    </row>
    <row r="23" spans="1:26" s="38" customFormat="1" ht="18" x14ac:dyDescent="0.25">
      <c r="A23" s="335"/>
      <c r="B23" s="367"/>
      <c r="C23" s="365" t="s">
        <v>114</v>
      </c>
      <c r="D23" s="142"/>
      <c r="E23" s="142"/>
      <c r="F23" s="142"/>
      <c r="G23" s="143"/>
      <c r="H23" s="368"/>
      <c r="I23" s="145"/>
      <c r="J23" s="145"/>
      <c r="K23" s="145"/>
      <c r="L23" s="147"/>
      <c r="M23" s="148"/>
      <c r="N23" s="149"/>
      <c r="O23" s="145"/>
      <c r="P23" s="146"/>
      <c r="Q23" s="145"/>
      <c r="R23" s="150"/>
      <c r="S23" s="146"/>
      <c r="T23" s="145"/>
      <c r="U23" s="147"/>
      <c r="V23" s="147"/>
      <c r="W23" s="151"/>
      <c r="X23" s="645"/>
      <c r="Y23" s="643"/>
      <c r="Z23" s="643"/>
    </row>
    <row r="24" spans="1:26" s="38" customFormat="1" ht="18" x14ac:dyDescent="0.25">
      <c r="A24" s="335"/>
      <c r="B24" s="367"/>
      <c r="C24" s="365" t="s">
        <v>114</v>
      </c>
      <c r="D24" s="142"/>
      <c r="E24" s="142"/>
      <c r="F24" s="142"/>
      <c r="G24" s="143"/>
      <c r="H24" s="368"/>
      <c r="I24" s="145"/>
      <c r="J24" s="145"/>
      <c r="K24" s="145"/>
      <c r="L24" s="147"/>
      <c r="M24" s="148"/>
      <c r="N24" s="149"/>
      <c r="O24" s="145"/>
      <c r="P24" s="146"/>
      <c r="Q24" s="145"/>
      <c r="R24" s="150"/>
      <c r="S24" s="146"/>
      <c r="T24" s="145"/>
      <c r="U24" s="147"/>
      <c r="V24" s="147"/>
      <c r="W24" s="304"/>
      <c r="X24" s="645"/>
      <c r="Y24" s="643"/>
      <c r="Z24" s="643"/>
    </row>
    <row r="25" spans="1:26" s="38" customFormat="1" ht="18" x14ac:dyDescent="0.25">
      <c r="A25" s="335"/>
      <c r="B25" s="365"/>
      <c r="C25" s="365" t="s">
        <v>114</v>
      </c>
      <c r="D25" s="131"/>
      <c r="E25" s="131"/>
      <c r="F25" s="131"/>
      <c r="G25" s="132"/>
      <c r="H25" s="366"/>
      <c r="I25" s="133"/>
      <c r="J25" s="133"/>
      <c r="K25" s="133"/>
      <c r="L25" s="134"/>
      <c r="M25" s="135"/>
      <c r="N25" s="136"/>
      <c r="O25" s="133"/>
      <c r="P25" s="137"/>
      <c r="Q25" s="133"/>
      <c r="R25" s="138"/>
      <c r="S25" s="137"/>
      <c r="T25" s="134"/>
      <c r="U25" s="134"/>
      <c r="V25" s="134"/>
      <c r="W25" s="140"/>
      <c r="X25" s="645"/>
      <c r="Y25" s="643"/>
      <c r="Z25" s="643"/>
    </row>
    <row r="26" spans="1:26" s="38" customFormat="1" ht="18" x14ac:dyDescent="0.25">
      <c r="A26" s="335"/>
      <c r="B26" s="367"/>
      <c r="C26" s="365" t="s">
        <v>114</v>
      </c>
      <c r="D26" s="142"/>
      <c r="E26" s="142"/>
      <c r="F26" s="142"/>
      <c r="G26" s="143"/>
      <c r="H26" s="368"/>
      <c r="I26" s="133"/>
      <c r="J26" s="133"/>
      <c r="K26" s="145"/>
      <c r="L26" s="134"/>
      <c r="M26" s="135"/>
      <c r="N26" s="136"/>
      <c r="O26" s="133"/>
      <c r="P26" s="137"/>
      <c r="Q26" s="133"/>
      <c r="R26" s="138"/>
      <c r="S26" s="146"/>
      <c r="T26" s="147"/>
      <c r="U26" s="134"/>
      <c r="V26" s="134"/>
      <c r="W26" s="140"/>
      <c r="X26" s="645"/>
      <c r="Y26" s="643"/>
      <c r="Z26" s="643"/>
    </row>
    <row r="27" spans="1:26" s="38" customFormat="1" ht="18" x14ac:dyDescent="0.25">
      <c r="A27" s="335"/>
      <c r="B27" s="365"/>
      <c r="C27" s="365" t="s">
        <v>114</v>
      </c>
      <c r="D27" s="131"/>
      <c r="E27" s="131"/>
      <c r="F27" s="131"/>
      <c r="G27" s="132"/>
      <c r="H27" s="366"/>
      <c r="I27" s="133"/>
      <c r="J27" s="133"/>
      <c r="K27" s="133"/>
      <c r="L27" s="134"/>
      <c r="M27" s="135"/>
      <c r="N27" s="136"/>
      <c r="O27" s="133"/>
      <c r="P27" s="137"/>
      <c r="Q27" s="133"/>
      <c r="R27" s="138"/>
      <c r="S27" s="137"/>
      <c r="T27" s="133"/>
      <c r="U27" s="134"/>
      <c r="V27" s="134"/>
      <c r="W27" s="140"/>
      <c r="X27" s="645"/>
      <c r="Y27" s="643"/>
      <c r="Z27" s="643"/>
    </row>
    <row r="28" spans="1:26" s="38" customFormat="1" ht="18" x14ac:dyDescent="0.25">
      <c r="A28" s="335"/>
      <c r="B28" s="367"/>
      <c r="C28" s="365" t="s">
        <v>114</v>
      </c>
      <c r="D28" s="142"/>
      <c r="E28" s="142"/>
      <c r="F28" s="142"/>
      <c r="G28" s="143"/>
      <c r="H28" s="368"/>
      <c r="I28" s="133"/>
      <c r="J28" s="133"/>
      <c r="K28" s="145"/>
      <c r="L28" s="134"/>
      <c r="M28" s="135"/>
      <c r="N28" s="136"/>
      <c r="O28" s="133"/>
      <c r="P28" s="137"/>
      <c r="Q28" s="133"/>
      <c r="R28" s="138"/>
      <c r="S28" s="137"/>
      <c r="T28" s="134"/>
      <c r="U28" s="134"/>
      <c r="V28" s="134"/>
      <c r="W28" s="139"/>
      <c r="X28" s="645"/>
      <c r="Y28" s="643"/>
      <c r="Z28" s="643"/>
    </row>
    <row r="29" spans="1:26" s="38" customFormat="1" ht="18" x14ac:dyDescent="0.25">
      <c r="A29" s="335"/>
      <c r="B29" s="367"/>
      <c r="C29" s="365" t="s">
        <v>114</v>
      </c>
      <c r="D29" s="142"/>
      <c r="E29" s="142"/>
      <c r="F29" s="142"/>
      <c r="G29" s="143"/>
      <c r="H29" s="368"/>
      <c r="I29" s="145"/>
      <c r="J29" s="145"/>
      <c r="K29" s="145"/>
      <c r="L29" s="147"/>
      <c r="M29" s="148"/>
      <c r="N29" s="149"/>
      <c r="O29" s="145"/>
      <c r="P29" s="146"/>
      <c r="Q29" s="145"/>
      <c r="R29" s="150"/>
      <c r="S29" s="146"/>
      <c r="T29" s="147"/>
      <c r="U29" s="147"/>
      <c r="V29" s="147"/>
      <c r="W29" s="151"/>
      <c r="X29" s="646"/>
      <c r="Y29" s="644"/>
      <c r="Z29" s="644"/>
    </row>
    <row r="30" spans="1:26" s="38" customFormat="1" ht="18" x14ac:dyDescent="0.25">
      <c r="A30" s="335"/>
      <c r="B30" s="365"/>
      <c r="C30" s="365" t="s">
        <v>114</v>
      </c>
      <c r="D30" s="131"/>
      <c r="E30" s="131"/>
      <c r="F30" s="131"/>
      <c r="G30" s="132"/>
      <c r="H30" s="366"/>
      <c r="I30" s="133"/>
      <c r="J30" s="133"/>
      <c r="K30" s="133"/>
      <c r="L30" s="134"/>
      <c r="M30" s="135"/>
      <c r="N30" s="136"/>
      <c r="O30" s="133"/>
      <c r="P30" s="137"/>
      <c r="Q30" s="133"/>
      <c r="R30" s="136"/>
      <c r="S30" s="137"/>
      <c r="T30" s="133"/>
      <c r="U30" s="134"/>
      <c r="V30" s="134"/>
      <c r="W30" s="140"/>
      <c r="X30" s="645"/>
      <c r="Y30" s="643"/>
      <c r="Z30" s="654"/>
    </row>
    <row r="31" spans="1:26" s="38" customFormat="1" ht="20.100000000000001" customHeight="1" x14ac:dyDescent="0.25">
      <c r="A31" s="335"/>
      <c r="B31" s="141"/>
      <c r="C31" s="365" t="s">
        <v>114</v>
      </c>
      <c r="D31" s="142"/>
      <c r="E31" s="142"/>
      <c r="F31" s="142"/>
      <c r="G31" s="143"/>
      <c r="H31" s="356"/>
      <c r="I31" s="133"/>
      <c r="J31" s="133"/>
      <c r="K31" s="145"/>
      <c r="L31" s="134"/>
      <c r="M31" s="135"/>
      <c r="N31" s="136"/>
      <c r="O31" s="133"/>
      <c r="P31" s="137"/>
      <c r="Q31" s="137"/>
      <c r="R31" s="138"/>
      <c r="S31" s="146"/>
      <c r="T31" s="147"/>
      <c r="U31" s="134"/>
      <c r="V31" s="134"/>
      <c r="W31" s="140"/>
      <c r="X31" s="641"/>
      <c r="Y31" s="639"/>
      <c r="Z31" s="655"/>
    </row>
    <row r="32" spans="1:26" s="156" customFormat="1" ht="19.5" customHeight="1" x14ac:dyDescent="0.2">
      <c r="A32" s="339"/>
      <c r="B32" s="328">
        <v>74</v>
      </c>
      <c r="C32" s="329" t="s">
        <v>90</v>
      </c>
      <c r="D32" s="330"/>
      <c r="E32" s="330"/>
      <c r="F32" s="330"/>
      <c r="G32" s="330"/>
      <c r="H32" s="331"/>
      <c r="I32" s="332"/>
      <c r="J32" s="332"/>
      <c r="K32" s="332"/>
      <c r="L32" s="333"/>
      <c r="M32" s="333"/>
      <c r="N32" s="333"/>
      <c r="O32" s="333"/>
      <c r="P32" s="333"/>
      <c r="Q32" s="334"/>
      <c r="R32" s="334"/>
      <c r="S32" s="334"/>
      <c r="T32" s="333"/>
      <c r="U32" s="333"/>
      <c r="V32" s="333"/>
      <c r="W32" s="333"/>
      <c r="X32" s="334"/>
      <c r="Y32" s="334"/>
      <c r="Z32" s="334"/>
    </row>
    <row r="33" spans="1:26" s="157" customFormat="1" x14ac:dyDescent="0.25">
      <c r="A33" s="340"/>
      <c r="D33" s="158"/>
      <c r="E33" s="158"/>
      <c r="F33" s="158"/>
      <c r="G33" s="158"/>
      <c r="U33" s="159"/>
      <c r="V33" s="159"/>
      <c r="W33" s="159"/>
    </row>
    <row r="34" spans="1:26" x14ac:dyDescent="0.25">
      <c r="H34" s="161"/>
      <c r="I34" s="162"/>
      <c r="J34" s="162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x14ac:dyDescent="0.25">
      <c r="H35" s="163"/>
      <c r="I35" s="162"/>
      <c r="J35" s="162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5">
      <c r="H36" s="161"/>
      <c r="I36" s="162"/>
      <c r="J36" s="162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</sheetData>
  <mergeCells count="27">
    <mergeCell ref="B1:B3"/>
    <mergeCell ref="C1:C3"/>
    <mergeCell ref="D1:G1"/>
    <mergeCell ref="H1:M1"/>
    <mergeCell ref="K2:K3"/>
    <mergeCell ref="L2:L3"/>
    <mergeCell ref="M2:M3"/>
    <mergeCell ref="I2:I3"/>
    <mergeCell ref="J2:J3"/>
    <mergeCell ref="D2:D3"/>
    <mergeCell ref="E2:E3"/>
    <mergeCell ref="F2:F3"/>
    <mergeCell ref="G2:G3"/>
    <mergeCell ref="H2:H3"/>
    <mergeCell ref="R1:W1"/>
    <mergeCell ref="O2:O3"/>
    <mergeCell ref="P2:P3"/>
    <mergeCell ref="Q2:Q3"/>
    <mergeCell ref="X2:Z2"/>
    <mergeCell ref="V2:V3"/>
    <mergeCell ref="W2:W3"/>
    <mergeCell ref="R2:R3"/>
    <mergeCell ref="S2:S3"/>
    <mergeCell ref="T2:T3"/>
    <mergeCell ref="U2:U3"/>
    <mergeCell ref="N1:Q1"/>
    <mergeCell ref="N2:N3"/>
  </mergeCells>
  <printOptions horizontalCentered="1"/>
  <pageMargins left="0.52" right="0.19" top="0.56999999999999995" bottom="0.33" header="0.42" footer="0.18"/>
  <pageSetup paperSize="5" scale="71" orientation="landscape" r:id="rId1"/>
  <headerFooter alignWithMargins="0">
    <oddHeader>&amp;C&amp;A&amp;RTemplate</oddHeader>
    <oddFooter>&amp;CPage &amp;P of &amp;N</oddFooter>
  </headerFooter>
  <ignoredErrors>
    <ignoredError sqref="I9:Q9 S9 T9" formulaRange="1"/>
    <ignoredError sqref="V11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2"/>
  <sheetViews>
    <sheetView view="pageBreakPreview" zoomScale="60" zoomScaleNormal="60" workbookViewId="0">
      <pane xSplit="2" ySplit="1" topLeftCell="C2" activePane="bottomRight" state="frozen"/>
      <selection activeCell="AB4" sqref="AB1:AQ1048576"/>
      <selection pane="topRight" activeCell="AB4" sqref="AB1:AQ1048576"/>
      <selection pane="bottomLeft" activeCell="AB4" sqref="AB1:AQ1048576"/>
      <selection pane="bottomRight" activeCell="C28" sqref="C28"/>
    </sheetView>
  </sheetViews>
  <sheetFormatPr defaultColWidth="8.7109375" defaultRowHeight="14.25" x14ac:dyDescent="0.2"/>
  <cols>
    <col min="1" max="1" width="8.7109375" style="206"/>
    <col min="2" max="2" width="19.140625" style="206" customWidth="1"/>
    <col min="3" max="3" width="23" style="206" customWidth="1"/>
    <col min="4" max="6" width="4.28515625" style="206" customWidth="1"/>
    <col min="7" max="7" width="5.7109375" style="206" customWidth="1"/>
    <col min="8" max="8" width="27" style="207" bestFit="1" customWidth="1"/>
    <col min="9" max="13" width="8.7109375" style="206" customWidth="1"/>
    <col min="14" max="15" width="8.7109375" style="208" customWidth="1"/>
    <col min="16" max="19" width="8.7109375" style="206" customWidth="1"/>
    <col min="20" max="23" width="9.42578125" style="206" customWidth="1"/>
    <col min="24" max="26" width="8.7109375" style="206" customWidth="1"/>
    <col min="27" max="16384" width="8.7109375" style="206"/>
  </cols>
  <sheetData>
    <row r="1" spans="2:26" s="33" customFormat="1" ht="18" customHeight="1" x14ac:dyDescent="0.25">
      <c r="B1" s="744" t="s">
        <v>64</v>
      </c>
      <c r="C1" s="747" t="s">
        <v>65</v>
      </c>
      <c r="D1" s="750" t="s">
        <v>66</v>
      </c>
      <c r="E1" s="728"/>
      <c r="F1" s="728"/>
      <c r="G1" s="728"/>
      <c r="H1" s="751" t="s">
        <v>9</v>
      </c>
      <c r="I1" s="752"/>
      <c r="J1" s="752"/>
      <c r="K1" s="752"/>
      <c r="L1" s="752"/>
      <c r="M1" s="753"/>
      <c r="N1" s="726" t="s">
        <v>21</v>
      </c>
      <c r="O1" s="727"/>
      <c r="P1" s="727"/>
      <c r="Q1" s="743"/>
      <c r="R1" s="726" t="s">
        <v>35</v>
      </c>
      <c r="S1" s="727"/>
      <c r="T1" s="727"/>
      <c r="U1" s="727"/>
      <c r="V1" s="727"/>
      <c r="W1" s="727"/>
      <c r="X1" s="727" t="s">
        <v>116</v>
      </c>
      <c r="Y1" s="727"/>
      <c r="Z1" s="743"/>
    </row>
    <row r="2" spans="2:26" s="33" customFormat="1" ht="41.25" customHeight="1" x14ac:dyDescent="0.2">
      <c r="B2" s="745"/>
      <c r="C2" s="748"/>
      <c r="D2" s="759" t="s">
        <v>67</v>
      </c>
      <c r="E2" s="761" t="s">
        <v>68</v>
      </c>
      <c r="F2" s="761" t="s">
        <v>69</v>
      </c>
      <c r="G2" s="763" t="s">
        <v>70</v>
      </c>
      <c r="H2" s="765" t="s">
        <v>71</v>
      </c>
      <c r="I2" s="750" t="s">
        <v>10</v>
      </c>
      <c r="J2" s="728" t="s">
        <v>14</v>
      </c>
      <c r="K2" s="728" t="s">
        <v>15</v>
      </c>
      <c r="L2" s="754" t="s">
        <v>16</v>
      </c>
      <c r="M2" s="756" t="s">
        <v>20</v>
      </c>
      <c r="N2" s="739" t="s">
        <v>72</v>
      </c>
      <c r="O2" s="728" t="s">
        <v>73</v>
      </c>
      <c r="P2" s="728" t="s">
        <v>30</v>
      </c>
      <c r="Q2" s="730" t="s">
        <v>34</v>
      </c>
      <c r="R2" s="739" t="s">
        <v>36</v>
      </c>
      <c r="S2" s="735" t="s">
        <v>75</v>
      </c>
      <c r="T2" s="741" t="s">
        <v>76</v>
      </c>
      <c r="U2" s="735" t="s">
        <v>77</v>
      </c>
      <c r="V2" s="735" t="s">
        <v>78</v>
      </c>
      <c r="W2" s="737" t="s">
        <v>79</v>
      </c>
      <c r="X2" s="732" t="s">
        <v>117</v>
      </c>
      <c r="Y2" s="733"/>
      <c r="Z2" s="767"/>
    </row>
    <row r="3" spans="2:26" s="34" customFormat="1" ht="24.95" customHeight="1" thickBot="1" x14ac:dyDescent="0.3">
      <c r="B3" s="746"/>
      <c r="C3" s="749"/>
      <c r="D3" s="760"/>
      <c r="E3" s="762"/>
      <c r="F3" s="762"/>
      <c r="G3" s="764"/>
      <c r="H3" s="766"/>
      <c r="I3" s="758"/>
      <c r="J3" s="729"/>
      <c r="K3" s="729"/>
      <c r="L3" s="755"/>
      <c r="M3" s="757"/>
      <c r="N3" s="740"/>
      <c r="O3" s="729"/>
      <c r="P3" s="729"/>
      <c r="Q3" s="731"/>
      <c r="R3" s="740"/>
      <c r="S3" s="736"/>
      <c r="T3" s="742"/>
      <c r="U3" s="736"/>
      <c r="V3" s="736"/>
      <c r="W3" s="738"/>
      <c r="X3" s="35" t="s">
        <v>80</v>
      </c>
      <c r="Y3" s="36" t="s">
        <v>81</v>
      </c>
      <c r="Z3" s="37" t="s">
        <v>82</v>
      </c>
    </row>
    <row r="4" spans="2:26" s="38" customFormat="1" ht="20.100000000000001" customHeight="1" x14ac:dyDescent="0.25">
      <c r="B4" s="165"/>
      <c r="C4" s="165"/>
      <c r="D4" s="166"/>
      <c r="E4" s="166"/>
      <c r="F4" s="166"/>
      <c r="G4" s="167"/>
      <c r="H4" s="168"/>
      <c r="I4" s="169"/>
      <c r="J4" s="169"/>
      <c r="K4" s="169"/>
      <c r="L4" s="170"/>
      <c r="M4" s="171"/>
      <c r="N4" s="172"/>
      <c r="O4" s="169"/>
      <c r="P4" s="173"/>
      <c r="Q4" s="174"/>
      <c r="R4" s="176"/>
      <c r="S4" s="170"/>
      <c r="T4" s="169"/>
      <c r="U4" s="170"/>
      <c r="V4" s="170"/>
      <c r="W4" s="177"/>
      <c r="X4" s="175"/>
      <c r="Y4" s="169"/>
      <c r="Z4" s="398"/>
    </row>
    <row r="5" spans="2:26" s="38" customFormat="1" ht="20.100000000000001" customHeight="1" x14ac:dyDescent="0.25">
      <c r="B5" s="141"/>
      <c r="C5" s="141"/>
      <c r="D5" s="178"/>
      <c r="E5" s="178"/>
      <c r="F5" s="178"/>
      <c r="G5" s="179"/>
      <c r="H5" s="144"/>
      <c r="I5" s="133"/>
      <c r="J5" s="133"/>
      <c r="K5" s="145"/>
      <c r="L5" s="134"/>
      <c r="M5" s="135"/>
      <c r="N5" s="136"/>
      <c r="O5" s="133"/>
      <c r="P5" s="137"/>
      <c r="Q5" s="139"/>
      <c r="R5" s="138"/>
      <c r="S5" s="146"/>
      <c r="T5" s="147"/>
      <c r="U5" s="134"/>
      <c r="V5" s="134"/>
      <c r="W5" s="140"/>
      <c r="X5" s="180"/>
      <c r="Y5" s="133"/>
      <c r="Z5" s="399"/>
    </row>
    <row r="6" spans="2:26" s="38" customFormat="1" ht="20.100000000000001" customHeight="1" x14ac:dyDescent="0.25">
      <c r="B6" s="141"/>
      <c r="C6" s="141"/>
      <c r="D6" s="178"/>
      <c r="E6" s="178"/>
      <c r="F6" s="178"/>
      <c r="G6" s="179"/>
      <c r="H6" s="144"/>
      <c r="I6" s="133"/>
      <c r="J6" s="133"/>
      <c r="K6" s="145"/>
      <c r="L6" s="134"/>
      <c r="M6" s="135"/>
      <c r="N6" s="136"/>
      <c r="O6" s="133"/>
      <c r="P6" s="137"/>
      <c r="Q6" s="139"/>
      <c r="R6" s="138"/>
      <c r="S6" s="146"/>
      <c r="T6" s="147"/>
      <c r="U6" s="134"/>
      <c r="V6" s="134"/>
      <c r="W6" s="140"/>
      <c r="X6" s="180"/>
      <c r="Y6" s="133"/>
      <c r="Z6" s="399"/>
    </row>
    <row r="7" spans="2:26" s="38" customFormat="1" ht="20.100000000000001" customHeight="1" thickBot="1" x14ac:dyDescent="0.3">
      <c r="B7" s="152"/>
      <c r="C7" s="152"/>
      <c r="D7" s="181"/>
      <c r="E7" s="181"/>
      <c r="F7" s="181"/>
      <c r="G7" s="182"/>
      <c r="H7" s="153"/>
      <c r="I7" s="183"/>
      <c r="J7" s="183"/>
      <c r="K7" s="154"/>
      <c r="L7" s="184"/>
      <c r="M7" s="185"/>
      <c r="N7" s="186"/>
      <c r="O7" s="183"/>
      <c r="P7" s="187"/>
      <c r="Q7" s="188"/>
      <c r="R7" s="190"/>
      <c r="S7" s="155"/>
      <c r="T7" s="155"/>
      <c r="U7" s="184"/>
      <c r="V7" s="184"/>
      <c r="W7" s="191"/>
      <c r="X7" s="189"/>
      <c r="Y7" s="183"/>
      <c r="Z7" s="400"/>
    </row>
    <row r="8" spans="2:26" s="76" customFormat="1" ht="19.5" customHeight="1" thickBot="1" x14ac:dyDescent="0.3">
      <c r="B8" s="192" t="s">
        <v>115</v>
      </c>
      <c r="C8" s="193"/>
      <c r="D8" s="194"/>
      <c r="E8" s="194"/>
      <c r="F8" s="194"/>
      <c r="G8" s="194"/>
      <c r="H8" s="195"/>
      <c r="I8" s="196"/>
      <c r="J8" s="196"/>
      <c r="K8" s="196"/>
      <c r="L8" s="197"/>
      <c r="M8" s="198"/>
      <c r="N8" s="199"/>
      <c r="O8" s="196"/>
      <c r="P8" s="200"/>
      <c r="Q8" s="201"/>
      <c r="R8" s="199"/>
      <c r="S8" s="200"/>
      <c r="T8" s="196"/>
      <c r="U8" s="202"/>
      <c r="V8" s="202"/>
      <c r="W8" s="203"/>
      <c r="X8" s="625"/>
      <c r="Y8" s="403"/>
      <c r="Z8" s="626"/>
    </row>
    <row r="9" spans="2:26" s="38" customFormat="1" ht="18" x14ac:dyDescent="0.25">
      <c r="B9" s="369"/>
      <c r="C9" s="369"/>
      <c r="D9" s="170"/>
      <c r="E9" s="170"/>
      <c r="F9" s="170"/>
      <c r="G9" s="177"/>
      <c r="H9" s="370"/>
      <c r="I9" s="169"/>
      <c r="J9" s="169"/>
      <c r="K9" s="169"/>
      <c r="L9" s="170"/>
      <c r="M9" s="171"/>
      <c r="N9" s="172"/>
      <c r="O9" s="169"/>
      <c r="P9" s="173"/>
      <c r="Q9" s="174"/>
      <c r="R9" s="176"/>
      <c r="S9" s="170"/>
      <c r="T9" s="169"/>
      <c r="U9" s="170"/>
      <c r="V9" s="170"/>
      <c r="W9" s="177"/>
      <c r="X9" s="627"/>
      <c r="Y9" s="628"/>
      <c r="Z9" s="629"/>
    </row>
    <row r="10" spans="2:26" s="38" customFormat="1" ht="18" x14ac:dyDescent="0.25">
      <c r="B10" s="367"/>
      <c r="C10" s="367"/>
      <c r="D10" s="147"/>
      <c r="E10" s="147"/>
      <c r="F10" s="147"/>
      <c r="G10" s="151"/>
      <c r="H10" s="368"/>
      <c r="I10" s="133"/>
      <c r="J10" s="133"/>
      <c r="K10" s="145"/>
      <c r="L10" s="134"/>
      <c r="M10" s="135"/>
      <c r="N10" s="136"/>
      <c r="O10" s="133"/>
      <c r="P10" s="137"/>
      <c r="Q10" s="139"/>
      <c r="R10" s="136"/>
      <c r="S10" s="146"/>
      <c r="T10" s="145"/>
      <c r="U10" s="134"/>
      <c r="V10" s="134"/>
      <c r="W10" s="140"/>
      <c r="X10" s="630"/>
      <c r="Y10" s="385"/>
      <c r="Z10" s="631"/>
    </row>
    <row r="11" spans="2:26" s="38" customFormat="1" ht="18" x14ac:dyDescent="0.25">
      <c r="B11" s="367"/>
      <c r="C11" s="367"/>
      <c r="D11" s="147"/>
      <c r="E11" s="147"/>
      <c r="F11" s="147"/>
      <c r="G11" s="151"/>
      <c r="H11" s="368"/>
      <c r="I11" s="133"/>
      <c r="J11" s="133"/>
      <c r="K11" s="145"/>
      <c r="L11" s="134"/>
      <c r="M11" s="135"/>
      <c r="N11" s="136"/>
      <c r="O11" s="133"/>
      <c r="P11" s="137"/>
      <c r="Q11" s="139"/>
      <c r="R11" s="138"/>
      <c r="S11" s="146"/>
      <c r="T11" s="147"/>
      <c r="U11" s="134"/>
      <c r="V11" s="134"/>
      <c r="W11" s="140"/>
      <c r="X11" s="630"/>
      <c r="Y11" s="385"/>
      <c r="Z11" s="632"/>
    </row>
    <row r="12" spans="2:26" s="38" customFormat="1" ht="18.75" thickBot="1" x14ac:dyDescent="0.3">
      <c r="B12" s="371"/>
      <c r="C12" s="371"/>
      <c r="D12" s="155"/>
      <c r="E12" s="155"/>
      <c r="F12" s="155"/>
      <c r="G12" s="372"/>
      <c r="H12" s="373"/>
      <c r="I12" s="183"/>
      <c r="J12" s="183"/>
      <c r="K12" s="154"/>
      <c r="L12" s="184"/>
      <c r="M12" s="185"/>
      <c r="N12" s="186"/>
      <c r="O12" s="183"/>
      <c r="P12" s="187"/>
      <c r="Q12" s="188"/>
      <c r="R12" s="190"/>
      <c r="S12" s="155"/>
      <c r="T12" s="155"/>
      <c r="U12" s="184"/>
      <c r="V12" s="184"/>
      <c r="W12" s="191"/>
      <c r="X12" s="633"/>
      <c r="Y12" s="440"/>
      <c r="Z12" s="634"/>
    </row>
    <row r="13" spans="2:26" s="76" customFormat="1" ht="19.5" customHeight="1" thickBot="1" x14ac:dyDescent="0.3">
      <c r="B13" s="192" t="s">
        <v>91</v>
      </c>
      <c r="C13" s="193"/>
      <c r="D13" s="194"/>
      <c r="E13" s="194"/>
      <c r="F13" s="194"/>
      <c r="G13" s="194"/>
      <c r="H13" s="402"/>
      <c r="I13" s="403"/>
      <c r="J13" s="403"/>
      <c r="K13" s="403"/>
      <c r="L13" s="404"/>
      <c r="M13" s="405"/>
      <c r="N13" s="406"/>
      <c r="O13" s="403"/>
      <c r="P13" s="407"/>
      <c r="Q13" s="408"/>
      <c r="R13" s="406"/>
      <c r="S13" s="407"/>
      <c r="T13" s="403"/>
      <c r="U13" s="409"/>
      <c r="V13" s="409"/>
      <c r="W13" s="203"/>
      <c r="X13" s="635"/>
      <c r="Y13" s="636"/>
      <c r="Z13" s="637"/>
    </row>
    <row r="14" spans="2:26" s="38" customFormat="1" ht="20.100000000000001" customHeight="1" x14ac:dyDescent="0.25">
      <c r="B14" s="424"/>
      <c r="C14" s="425"/>
      <c r="D14" s="426"/>
      <c r="E14" s="427"/>
      <c r="F14" s="383"/>
      <c r="G14" s="428"/>
      <c r="H14" s="445"/>
      <c r="I14" s="382"/>
      <c r="J14" s="382"/>
      <c r="K14" s="382"/>
      <c r="L14" s="383"/>
      <c r="M14" s="384"/>
      <c r="N14" s="438"/>
      <c r="O14" s="382"/>
      <c r="P14" s="385"/>
      <c r="Q14" s="387"/>
      <c r="R14" s="438"/>
      <c r="S14" s="385"/>
      <c r="T14" s="382"/>
      <c r="U14" s="386"/>
      <c r="V14" s="386"/>
      <c r="W14" s="387"/>
      <c r="X14" s="448"/>
      <c r="Y14" s="449"/>
      <c r="Z14" s="450"/>
    </row>
    <row r="15" spans="2:26" s="38" customFormat="1" ht="20.100000000000001" customHeight="1" x14ac:dyDescent="0.25">
      <c r="B15" s="424"/>
      <c r="C15" s="425"/>
      <c r="D15" s="426"/>
      <c r="E15" s="427"/>
      <c r="F15" s="383"/>
      <c r="G15" s="428"/>
      <c r="H15" s="445"/>
      <c r="I15" s="382"/>
      <c r="J15" s="382"/>
      <c r="K15" s="382"/>
      <c r="L15" s="383"/>
      <c r="M15" s="384"/>
      <c r="N15" s="438"/>
      <c r="O15" s="382"/>
      <c r="P15" s="385"/>
      <c r="Q15" s="387"/>
      <c r="R15" s="438"/>
      <c r="S15" s="385"/>
      <c r="T15" s="382"/>
      <c r="U15" s="386"/>
      <c r="V15" s="386"/>
      <c r="W15" s="387"/>
      <c r="X15" s="451"/>
      <c r="Y15" s="452"/>
      <c r="Z15" s="453"/>
    </row>
    <row r="16" spans="2:26" s="38" customFormat="1" ht="20.100000000000001" customHeight="1" x14ac:dyDescent="0.25">
      <c r="B16" s="418"/>
      <c r="C16" s="419"/>
      <c r="D16" s="420"/>
      <c r="E16" s="421"/>
      <c r="F16" s="422"/>
      <c r="G16" s="423"/>
      <c r="H16" s="446"/>
      <c r="I16" s="435"/>
      <c r="J16" s="435"/>
      <c r="K16" s="435"/>
      <c r="L16" s="422"/>
      <c r="M16" s="436"/>
      <c r="N16" s="437"/>
      <c r="O16" s="435"/>
      <c r="P16" s="444"/>
      <c r="Q16" s="443"/>
      <c r="R16" s="437"/>
      <c r="S16" s="444"/>
      <c r="T16" s="435"/>
      <c r="U16" s="674"/>
      <c r="V16" s="674"/>
      <c r="W16" s="443"/>
      <c r="X16" s="448"/>
      <c r="Y16" s="449"/>
      <c r="Z16" s="450"/>
    </row>
    <row r="17" spans="1:29" s="38" customFormat="1" ht="20.100000000000001" customHeight="1" thickBot="1" x14ac:dyDescent="0.3">
      <c r="B17" s="429"/>
      <c r="C17" s="430"/>
      <c r="D17" s="431"/>
      <c r="E17" s="432"/>
      <c r="F17" s="433"/>
      <c r="G17" s="434"/>
      <c r="H17" s="447"/>
      <c r="I17" s="439"/>
      <c r="J17" s="439"/>
      <c r="K17" s="439"/>
      <c r="L17" s="433"/>
      <c r="M17" s="675"/>
      <c r="N17" s="442"/>
      <c r="O17" s="439"/>
      <c r="P17" s="440"/>
      <c r="Q17" s="441"/>
      <c r="R17" s="442"/>
      <c r="S17" s="440"/>
      <c r="T17" s="439"/>
      <c r="U17" s="676"/>
      <c r="V17" s="676"/>
      <c r="W17" s="441"/>
      <c r="X17" s="454"/>
      <c r="Y17" s="455"/>
      <c r="Z17" s="456"/>
    </row>
    <row r="18" spans="1:29" s="76" customFormat="1" ht="19.5" customHeight="1" thickBot="1" x14ac:dyDescent="0.3">
      <c r="B18" s="374" t="s">
        <v>145</v>
      </c>
      <c r="C18" s="193"/>
      <c r="D18" s="194"/>
      <c r="E18" s="194"/>
      <c r="F18" s="194"/>
      <c r="G18" s="194"/>
      <c r="H18" s="195"/>
      <c r="I18" s="410"/>
      <c r="J18" s="410"/>
      <c r="K18" s="410"/>
      <c r="L18" s="411"/>
      <c r="M18" s="412"/>
      <c r="N18" s="413"/>
      <c r="O18" s="410"/>
      <c r="P18" s="414"/>
      <c r="Q18" s="415"/>
      <c r="R18" s="413"/>
      <c r="S18" s="414"/>
      <c r="T18" s="410"/>
      <c r="U18" s="416"/>
      <c r="V18" s="416"/>
      <c r="W18" s="417"/>
      <c r="X18" s="457"/>
      <c r="Y18" s="458"/>
      <c r="Z18" s="459"/>
    </row>
    <row r="19" spans="1:29" s="204" customFormat="1" x14ac:dyDescent="0.2">
      <c r="B19" s="379"/>
      <c r="C19" s="379"/>
      <c r="D19" s="379"/>
      <c r="E19" s="379"/>
      <c r="F19" s="379"/>
      <c r="G19" s="379"/>
      <c r="H19" s="380"/>
      <c r="I19" s="379"/>
      <c r="J19" s="379"/>
      <c r="K19" s="379"/>
      <c r="L19" s="379"/>
      <c r="M19" s="379"/>
      <c r="N19" s="381"/>
      <c r="O19" s="381"/>
      <c r="P19" s="379"/>
      <c r="Q19" s="379"/>
      <c r="R19" s="379"/>
      <c r="S19" s="379"/>
      <c r="T19" s="379"/>
      <c r="U19" s="379"/>
      <c r="V19" s="379"/>
      <c r="W19" s="379"/>
      <c r="X19" s="460"/>
      <c r="Y19" s="460"/>
      <c r="Z19" s="460"/>
    </row>
    <row r="20" spans="1:29" s="204" customFormat="1" ht="15" x14ac:dyDescent="0.2">
      <c r="A20" s="204" t="s">
        <v>143</v>
      </c>
      <c r="B20" s="375"/>
      <c r="C20" s="375"/>
      <c r="D20" s="376"/>
      <c r="E20" s="376"/>
      <c r="F20" s="376"/>
      <c r="G20" s="376"/>
      <c r="H20" s="377"/>
      <c r="I20" s="375"/>
      <c r="J20" s="375"/>
      <c r="K20" s="375"/>
      <c r="L20" s="375"/>
      <c r="M20" s="375"/>
      <c r="N20" s="378"/>
      <c r="O20" s="378"/>
      <c r="P20" s="375"/>
      <c r="Q20" s="375"/>
      <c r="R20" s="375"/>
      <c r="S20" s="375"/>
      <c r="T20" s="375"/>
      <c r="U20" s="375"/>
      <c r="V20" s="375"/>
      <c r="W20" s="375"/>
      <c r="X20" s="461"/>
      <c r="Y20" s="461"/>
      <c r="Z20" s="461"/>
    </row>
    <row r="21" spans="1:29" s="38" customFormat="1" ht="18" x14ac:dyDescent="0.25">
      <c r="A21" s="335"/>
      <c r="B21" s="367"/>
      <c r="C21" s="367" t="s">
        <v>144</v>
      </c>
      <c r="D21" s="142"/>
      <c r="E21" s="142"/>
      <c r="F21" s="142"/>
      <c r="G21" s="143"/>
      <c r="H21" s="368"/>
      <c r="I21" s="145"/>
      <c r="J21" s="145"/>
      <c r="K21" s="145"/>
      <c r="L21" s="147"/>
      <c r="M21" s="148"/>
      <c r="N21" s="149"/>
      <c r="O21" s="145"/>
      <c r="P21" s="146"/>
      <c r="Q21" s="145"/>
      <c r="R21" s="150"/>
      <c r="S21" s="146"/>
      <c r="T21" s="147"/>
      <c r="U21" s="147"/>
      <c r="V21" s="147"/>
      <c r="W21" s="151"/>
      <c r="X21" s="640"/>
      <c r="Y21" s="638"/>
      <c r="Z21" s="638"/>
    </row>
    <row r="22" spans="1:29" s="397" customFormat="1" ht="20.100000000000001" customHeight="1" x14ac:dyDescent="0.25">
      <c r="A22" s="388"/>
      <c r="B22" s="647"/>
      <c r="C22" s="389" t="s">
        <v>114</v>
      </c>
      <c r="D22" s="677"/>
      <c r="E22" s="678"/>
      <c r="F22" s="679"/>
      <c r="G22" s="680"/>
      <c r="H22" s="681"/>
      <c r="I22" s="390"/>
      <c r="J22" s="390"/>
      <c r="K22" s="390"/>
      <c r="L22" s="391"/>
      <c r="M22" s="392"/>
      <c r="N22" s="682"/>
      <c r="O22" s="390"/>
      <c r="P22" s="393"/>
      <c r="Q22" s="683"/>
      <c r="R22" s="682"/>
      <c r="S22" s="393"/>
      <c r="T22" s="390"/>
      <c r="U22" s="394"/>
      <c r="V22" s="394"/>
      <c r="W22" s="401"/>
      <c r="X22" s="641"/>
      <c r="Y22" s="639"/>
      <c r="Z22" s="639"/>
      <c r="AA22" s="395"/>
      <c r="AB22" s="396"/>
      <c r="AC22" s="396"/>
    </row>
    <row r="23" spans="1:29" s="300" customFormat="1" ht="15" x14ac:dyDescent="0.2">
      <c r="D23" s="301"/>
      <c r="E23" s="301"/>
      <c r="F23" s="301"/>
      <c r="G23" s="301"/>
      <c r="H23" s="302"/>
      <c r="I23" s="205"/>
      <c r="J23" s="205"/>
      <c r="K23" s="205"/>
      <c r="L23" s="205"/>
      <c r="M23" s="205"/>
      <c r="N23" s="303"/>
      <c r="O23" s="303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4" spans="1:29" s="38" customFormat="1" ht="18" x14ac:dyDescent="0.25">
      <c r="A24" s="335"/>
      <c r="B24" s="367"/>
      <c r="C24" s="367" t="s">
        <v>144</v>
      </c>
      <c r="D24" s="142"/>
      <c r="E24" s="142"/>
      <c r="F24" s="142"/>
      <c r="G24" s="143"/>
      <c r="H24" s="368"/>
      <c r="I24" s="145"/>
      <c r="J24" s="145"/>
      <c r="K24" s="145"/>
      <c r="L24" s="147"/>
      <c r="M24" s="148"/>
      <c r="N24" s="149"/>
      <c r="O24" s="145"/>
      <c r="P24" s="146"/>
      <c r="Q24" s="145"/>
      <c r="R24" s="150"/>
      <c r="S24" s="146"/>
      <c r="T24" s="147"/>
      <c r="U24" s="147"/>
      <c r="V24" s="147"/>
      <c r="W24" s="151"/>
      <c r="X24" s="640"/>
      <c r="Y24" s="638"/>
      <c r="Z24" s="638"/>
    </row>
    <row r="25" spans="1:29" s="397" customFormat="1" ht="20.100000000000001" customHeight="1" x14ac:dyDescent="0.25">
      <c r="A25" s="388"/>
      <c r="B25" s="647"/>
      <c r="C25" s="389" t="s">
        <v>114</v>
      </c>
      <c r="D25" s="677"/>
      <c r="E25" s="678"/>
      <c r="F25" s="679"/>
      <c r="G25" s="680"/>
      <c r="H25" s="681"/>
      <c r="I25" s="390"/>
      <c r="J25" s="390"/>
      <c r="K25" s="390"/>
      <c r="L25" s="391"/>
      <c r="M25" s="392"/>
      <c r="N25" s="682"/>
      <c r="O25" s="390"/>
      <c r="P25" s="393"/>
      <c r="Q25" s="683"/>
      <c r="R25" s="682"/>
      <c r="S25" s="393"/>
      <c r="T25" s="390"/>
      <c r="U25" s="394"/>
      <c r="V25" s="394"/>
      <c r="W25" s="401"/>
      <c r="X25" s="641"/>
      <c r="Y25" s="639"/>
      <c r="Z25" s="639"/>
      <c r="AA25" s="395"/>
      <c r="AB25" s="396"/>
      <c r="AC25" s="396"/>
    </row>
    <row r="26" spans="1:29" s="300" customFormat="1" ht="15" x14ac:dyDescent="0.2">
      <c r="D26" s="301"/>
      <c r="E26" s="301"/>
      <c r="F26" s="301"/>
      <c r="G26" s="301"/>
      <c r="H26" s="302"/>
      <c r="I26" s="205"/>
      <c r="J26" s="205"/>
      <c r="K26" s="205"/>
      <c r="L26" s="205"/>
      <c r="M26" s="205"/>
      <c r="N26" s="303"/>
      <c r="O26" s="303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  <row r="27" spans="1:29" s="38" customFormat="1" ht="18" x14ac:dyDescent="0.25">
      <c r="A27" s="335"/>
      <c r="B27" s="367"/>
      <c r="C27" s="367"/>
      <c r="D27" s="142"/>
      <c r="E27" s="142"/>
      <c r="F27" s="142"/>
      <c r="G27" s="143"/>
      <c r="H27" s="368"/>
      <c r="I27" s="145"/>
      <c r="J27" s="145"/>
      <c r="K27" s="145"/>
      <c r="L27" s="147"/>
      <c r="M27" s="148"/>
      <c r="N27" s="149"/>
      <c r="O27" s="145"/>
      <c r="P27" s="146"/>
      <c r="Q27" s="145"/>
      <c r="R27" s="150"/>
      <c r="S27" s="146"/>
      <c r="T27" s="145"/>
      <c r="U27" s="147"/>
      <c r="V27" s="147"/>
      <c r="W27" s="151"/>
      <c r="X27" s="645"/>
      <c r="Y27" s="643"/>
      <c r="Z27" s="643"/>
    </row>
    <row r="28" spans="1:29" s="38" customFormat="1" ht="18" x14ac:dyDescent="0.25">
      <c r="A28" s="335"/>
      <c r="B28" s="367"/>
      <c r="C28" s="367"/>
      <c r="D28" s="142"/>
      <c r="E28" s="142"/>
      <c r="F28" s="142"/>
      <c r="G28" s="143"/>
      <c r="H28" s="368"/>
      <c r="I28" s="145"/>
      <c r="J28" s="145"/>
      <c r="K28" s="145"/>
      <c r="L28" s="147"/>
      <c r="M28" s="148"/>
      <c r="N28" s="149"/>
      <c r="O28" s="145"/>
      <c r="P28" s="146"/>
      <c r="Q28" s="145"/>
      <c r="R28" s="150"/>
      <c r="S28" s="146"/>
      <c r="T28" s="145"/>
      <c r="U28" s="147"/>
      <c r="V28" s="147"/>
      <c r="W28" s="304"/>
      <c r="X28" s="645"/>
      <c r="Y28" s="643"/>
      <c r="Z28" s="643"/>
    </row>
    <row r="29" spans="1:29" s="38" customFormat="1" ht="18" x14ac:dyDescent="0.25">
      <c r="A29" s="335"/>
      <c r="B29" s="365"/>
      <c r="C29" s="365"/>
      <c r="D29" s="131"/>
      <c r="E29" s="131"/>
      <c r="F29" s="131"/>
      <c r="G29" s="132"/>
      <c r="H29" s="366"/>
      <c r="I29" s="133"/>
      <c r="J29" s="133"/>
      <c r="K29" s="133"/>
      <c r="L29" s="134"/>
      <c r="M29" s="135"/>
      <c r="N29" s="136"/>
      <c r="O29" s="133"/>
      <c r="P29" s="137"/>
      <c r="Q29" s="133"/>
      <c r="R29" s="138"/>
      <c r="S29" s="137"/>
      <c r="T29" s="134"/>
      <c r="U29" s="134"/>
      <c r="V29" s="134"/>
      <c r="W29" s="140"/>
      <c r="X29" s="645"/>
      <c r="Y29" s="643"/>
      <c r="Z29" s="643"/>
    </row>
    <row r="30" spans="1:29" s="38" customFormat="1" ht="18" x14ac:dyDescent="0.25">
      <c r="A30" s="335"/>
      <c r="B30" s="367"/>
      <c r="C30" s="367"/>
      <c r="D30" s="142"/>
      <c r="E30" s="142"/>
      <c r="F30" s="142"/>
      <c r="G30" s="143"/>
      <c r="H30" s="368"/>
      <c r="I30" s="133"/>
      <c r="J30" s="133"/>
      <c r="K30" s="145"/>
      <c r="L30" s="134"/>
      <c r="M30" s="135"/>
      <c r="N30" s="136"/>
      <c r="O30" s="133"/>
      <c r="P30" s="137"/>
      <c r="Q30" s="133"/>
      <c r="R30" s="138"/>
      <c r="S30" s="146"/>
      <c r="T30" s="147"/>
      <c r="U30" s="134"/>
      <c r="V30" s="134"/>
      <c r="W30" s="140"/>
      <c r="X30" s="645"/>
      <c r="Y30" s="643"/>
      <c r="Z30" s="643"/>
    </row>
    <row r="31" spans="1:29" s="38" customFormat="1" ht="18" x14ac:dyDescent="0.25">
      <c r="A31" s="335"/>
      <c r="B31" s="365"/>
      <c r="C31" s="365"/>
      <c r="D31" s="131"/>
      <c r="E31" s="131"/>
      <c r="F31" s="131"/>
      <c r="G31" s="132"/>
      <c r="H31" s="366"/>
      <c r="I31" s="133"/>
      <c r="J31" s="133"/>
      <c r="K31" s="133"/>
      <c r="L31" s="134"/>
      <c r="M31" s="135"/>
      <c r="N31" s="136"/>
      <c r="O31" s="133"/>
      <c r="P31" s="137"/>
      <c r="Q31" s="133"/>
      <c r="R31" s="138"/>
      <c r="S31" s="137"/>
      <c r="T31" s="133"/>
      <c r="U31" s="134"/>
      <c r="V31" s="134"/>
      <c r="W31" s="140"/>
      <c r="X31" s="645"/>
      <c r="Y31" s="643"/>
      <c r="Z31" s="643"/>
    </row>
    <row r="32" spans="1:29" s="38" customFormat="1" ht="18" x14ac:dyDescent="0.25">
      <c r="A32" s="335"/>
      <c r="B32" s="367"/>
      <c r="C32" s="367"/>
      <c r="D32" s="142"/>
      <c r="E32" s="142"/>
      <c r="F32" s="142"/>
      <c r="G32" s="143"/>
      <c r="H32" s="368"/>
      <c r="I32" s="133"/>
      <c r="J32" s="133"/>
      <c r="K32" s="145"/>
      <c r="L32" s="134"/>
      <c r="M32" s="135"/>
      <c r="N32" s="136"/>
      <c r="O32" s="133"/>
      <c r="P32" s="137"/>
      <c r="Q32" s="133"/>
      <c r="R32" s="138"/>
      <c r="S32" s="137"/>
      <c r="T32" s="134"/>
      <c r="U32" s="134"/>
      <c r="V32" s="134"/>
      <c r="W32" s="139"/>
      <c r="X32" s="645"/>
      <c r="Y32" s="643"/>
      <c r="Z32" s="643"/>
    </row>
  </sheetData>
  <mergeCells count="28">
    <mergeCell ref="B1:B3"/>
    <mergeCell ref="C1:C3"/>
    <mergeCell ref="D1:G1"/>
    <mergeCell ref="H1:M1"/>
    <mergeCell ref="K2:K3"/>
    <mergeCell ref="L2:L3"/>
    <mergeCell ref="M2:M3"/>
    <mergeCell ref="I2:I3"/>
    <mergeCell ref="J2:J3"/>
    <mergeCell ref="D2:D3"/>
    <mergeCell ref="E2:E3"/>
    <mergeCell ref="F2:F3"/>
    <mergeCell ref="G2:G3"/>
    <mergeCell ref="H2:H3"/>
    <mergeCell ref="R1:W1"/>
    <mergeCell ref="O2:O3"/>
    <mergeCell ref="P2:P3"/>
    <mergeCell ref="Q2:Q3"/>
    <mergeCell ref="X2:Z2"/>
    <mergeCell ref="V2:V3"/>
    <mergeCell ref="W2:W3"/>
    <mergeCell ref="R2:R3"/>
    <mergeCell ref="S2:S3"/>
    <mergeCell ref="T2:T3"/>
    <mergeCell ref="U2:U3"/>
    <mergeCell ref="N1:Q1"/>
    <mergeCell ref="X1:Z1"/>
    <mergeCell ref="N2:N3"/>
  </mergeCells>
  <printOptions horizontalCentered="1"/>
  <pageMargins left="0.52" right="0.19" top="0.56999999999999995" bottom="0.33" header="0.42" footer="0.18"/>
  <pageSetup paperSize="5" scale="68" orientation="landscape" r:id="rId1"/>
  <headerFooter alignWithMargins="0">
    <oddHeader>&amp;C&amp;A&amp;RTemplate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CNHR Wheat Guidelines</vt:lpstr>
      <vt:lpstr>CNHR Check Quality Profiles</vt:lpstr>
      <vt:lpstr>CNHR 1st Year Data</vt:lpstr>
      <vt:lpstr>CNHR 2nd 3rd Year Data</vt:lpstr>
      <vt:lpstr>'CNHR 1st Year Data'!Print_Area</vt:lpstr>
      <vt:lpstr>'CNHR 2nd 3rd Year Data'!Print_Area</vt:lpstr>
      <vt:lpstr>'CNHR Check Quality Profiles'!Print_Area</vt:lpstr>
      <vt:lpstr>'CNHR Wheat Guidelines'!Print_Area</vt:lpstr>
      <vt:lpstr>'CNHR Wheat Guidelines'!Print_Area_MI</vt:lpstr>
    </vt:vector>
  </TitlesOfParts>
  <Company>University of Saskatchewan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Pozniak, Curtis</dc:creator>
  <cp:lastModifiedBy>Brigitte Dupuis *</cp:lastModifiedBy>
  <cp:lastPrinted>2016-10-03T18:31:25Z</cp:lastPrinted>
  <dcterms:created xsi:type="dcterms:W3CDTF">2015-03-09T15:24:20Z</dcterms:created>
  <dcterms:modified xsi:type="dcterms:W3CDTF">2016-10-05T19:29:08Z</dcterms:modified>
</cp:coreProperties>
</file>